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20" windowWidth="5970" windowHeight="6180" tabRatio="589"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'KLSE_CPL'!$B$2:$N$54</definedName>
    <definedName name="_xlnm.Print_Area" localSheetId="1">'KLSE-CBS'!$A$1:$J$64</definedName>
    <definedName name="_xlnm.Print_Area" localSheetId="2">'KLSE-CCF'!$B$2:$L$59</definedName>
    <definedName name="_xlnm.Print_Area" localSheetId="3">'KLSE-CCSOCIE'!$B$2:$V$46</definedName>
    <definedName name="_xlnm.Print_Area" localSheetId="4">'KLSE-FI-note'!$B$2:$O$340</definedName>
  </definedNames>
  <calcPr fullCalcOnLoad="1"/>
</workbook>
</file>

<file path=xl/sharedStrings.xml><?xml version="1.0" encoding="utf-8"?>
<sst xmlns="http://schemas.openxmlformats.org/spreadsheetml/2006/main" count="490" uniqueCount="387">
  <si>
    <t xml:space="preserve">Other </t>
  </si>
  <si>
    <t>The Company operates an equity-settled, share-based compensation plan for the employees of the Group, the Employees' Share Option Scheme ('ESOS'). Prior to 1 January 2006, no compensation expense was recognised in the Income Statement for share options granted. With the adoption of FRS 2, the compensation expense relating to share options is recognised in the Income Statement over the vesting periods of the grants with a corresponding increase in equity. The total amount to be recognised as compensation expenses is determined by reference to the fair value of the share options at the date of the grant and the number of share options to be vested by the vesting dates. The fair value of the share options is computed using a binomial lattice model. At every balance sheet date, the Group revises its estimates of the number of share options that are expected to vest by the vesting dates. Any revision of this estimate is included in the Income Statement and a corresponding adjustment to equity over the remaining vesting period.</t>
  </si>
  <si>
    <t>Share-based payment under ESOS</t>
  </si>
  <si>
    <t>A1(a)</t>
  </si>
  <si>
    <t>The effective tax rate of the Group for the current quarter and financial year-to-date is higher than the statutory income tax rate mainly due to certain expenses which are not deductible for tax purposes.</t>
  </si>
  <si>
    <t>During the financial year-to-date, SYABAS issued RM135.0 million of the RCULS to the Company. Call options were given to KDEB by the Company to purchase RM40.5 million of the RCULS from the Company at an Option Premium of RM0.1035 for every RM1.00 of the RCULS and is payable on 22 February 2007. Interest at the rate of 7% per annum on the nominal value of the RCULS is charged to KDEB and is payable to the Company on the date of purchase of the RCULS by KDEB or on 22 February 2007, whichever is the earlier.</t>
  </si>
  <si>
    <t>Non-Current Assets Held for Sale and Discontinued Operations</t>
  </si>
  <si>
    <t>The Effects of Changes in Foreign Exchange Rates</t>
  </si>
  <si>
    <t xml:space="preserve">The accounting policies and methods of computation adopted by the Group are consistent with those adopted in the preparation of financial statements for the year ended 31 December 2005, except for the adoption of the following new/revised FRS effective for the financial period beginning 1 January 2006:- </t>
  </si>
  <si>
    <t>The Company allotted and issued 744,000 ordinary shares of RM1.00 each at various prices per share arising from the exercise of share options by the Executive Directors and eligible employees of the Group under the Employees' Share Option Scheme ('ESOS') of the Company. These shares rank pari-passu in all respects with the existing ordinary shares of the Company.</t>
  </si>
  <si>
    <t>On 22 March 2006, the Company incorporated a 70% owned subsidiary, Puncak Oil &amp; Gas Sdn Bhd, with an authorised share capital of RM50,000,000 divided into 50,000,000 ordinary shares of RM1.00 each and an issued and paid-up share capital of RM100,000 divided into 100,000 ordinary shares of RM1.00 each.</t>
  </si>
  <si>
    <t>The cost of investment of the Company in Puncak Oil &amp; Gas Sdn Bhd is as follows:</t>
  </si>
  <si>
    <t>On 2 July 2003, Konajaya filed a suit against Perbadanan Urus Air Selangor Berhad ('PUAS Berhad'). PUAS Berhad called on a bank guarantee and demanded the bank (the issuer of the guarantee) to pay PUAS a sum of RM4,895,160 being the amount of a bank guarantee associated to a contract. On 12 March 2004, an inter-parte injunction was granted to Konajaya to stop the bank from honouring the bank guarantee.</t>
  </si>
  <si>
    <t xml:space="preserve">PUAS Berhad has instructed its counsel to appeal against the decision of the High Court and the case is pending a hearing date from the Court of Appeal. </t>
  </si>
  <si>
    <t>Premier Ayer had commenced legal action against PUAS Berhad vide Kuala Lumpur High Court Suit No. : S2-22-725-2005 Premier Ayer Sdn Bhd v PUAS Berhad wherein the Writ of Summons and the Statement of Claims dated 23 June 2005 was served on PUAS Berhad's solicitors on 12 July 2005 for the following:-</t>
  </si>
  <si>
    <t>PUAS Berhad and SYABAS deny the allegations made by Premier Ayer and had instructed its solicitors to initiate the necessary legal recourse to set aside the injunction. The ex-parte application to set aside the injunction had been filed and heard on 12, 15, 17, 22 August 2005, 5 and 27 September 2005 respectively. At the hearing on 22 August 2005, the Judge allowed the ex-parte injunction to be held over until the disposal of the inter-parte injunction. The hearing of the inter-parte injunction and the inter-parte setting aside application was adjourned from 24 January 2006 to 30 May 2006 pending settlement negotiations between the parties.</t>
  </si>
  <si>
    <t>On 7 March 2006, the solicitors' of Premier Ayer filed the Notices of Discontinuance in respect of the abovementioned legal suits. The parties had reached an amicable out-of-court settlement with Premier Ayer.</t>
  </si>
  <si>
    <t>The solicitors for SYABAS had filed the Memorandum of Appearance on 26 January 2006. On 30 March 2006, Konsortium ABASS's solicitors filed an application to amend prayer 4 of the Originating Summons [item (iv) above mentioned] whereby the judgement sum prayed for was amended to RM633,265.59. The court granted order-in-terms to Konsortium ABASS's application on 12 April 2006.</t>
  </si>
  <si>
    <t>Attributable to:</t>
  </si>
  <si>
    <t>Equity holders of the parent</t>
  </si>
  <si>
    <t>(The Condensed Consolidated Balance Sheets should be read in conjunction with the Annual Financial Report for the year ended 31 December 2005)</t>
  </si>
  <si>
    <t>(The Condensed Consolidated Income Statements  should be read in conjunction with the Annual Financial Report for the year ended 31 December 2005)</t>
  </si>
  <si>
    <t xml:space="preserve">3 months </t>
  </si>
  <si>
    <t>(The Condensed Consolidated Cash Flow Statements should be read in conjunction with the Annual Financial Report for the year ended 31 December 2005)</t>
  </si>
  <si>
    <t>Balance as at 1 January 2005</t>
  </si>
  <si>
    <t>Issuance of shares</t>
  </si>
  <si>
    <t>Issuance or repayments of debt securities</t>
  </si>
  <si>
    <t>Save as disclosed above, there were no significant changes in estimates of amounts reported in prior interim periods of the current financial year or prior financial years that have a material effect in the current quarter.</t>
  </si>
  <si>
    <t>Save as disclosed above, there were no material events subsequent to the end of the current quarter that have not been reflected in the financial statements for the current quarter.</t>
  </si>
  <si>
    <t>Income and expenses recognised directly in equity</t>
  </si>
  <si>
    <t>Total recognised income and expenses for the period</t>
  </si>
  <si>
    <t>interest thereon at 8% per annum from 23 June 2005 until full realisation;</t>
  </si>
  <si>
    <t>c)</t>
  </si>
  <si>
    <t>Profit from operations</t>
  </si>
  <si>
    <t>Unaudited First Quarterly Report Ended 31 March 2006</t>
  </si>
  <si>
    <t>EXPLANATORY NOTES TO THE UNAUDITED FIRST QUARTERLY REPORT</t>
  </si>
  <si>
    <t>Other investments</t>
  </si>
  <si>
    <t>that judgement be entered for Konsortium ABASS for the total sum of RM73,549,373.41;</t>
  </si>
  <si>
    <t>Konsortium ABASS Sdn Bhd ('Konsortium ABASS')</t>
  </si>
  <si>
    <t>a declaration that SYABAS pursuant to the PCCA is obliged to purchase treated water from Konsortium ABASS at no less than Designated Quantity on any given day;</t>
  </si>
  <si>
    <t xml:space="preserve">further and/or in the alternative, SYABAS do pay Konsortium ABASS general damages for breach of the PCCA; and </t>
  </si>
  <si>
    <t>vi)</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</si>
  <si>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</si>
  <si>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</si>
  <si>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Secured</t>
  </si>
  <si>
    <t>Government Support Loan</t>
  </si>
  <si>
    <t>By Order of the Board</t>
  </si>
  <si>
    <t>3 months ended</t>
  </si>
  <si>
    <t>On 23 January 2006, SYABAS was served with an Originating Summons from the solicitors acting for Konsortium ABASS in relation to the Privatisation and Concession Agreement dated 9 December 2000 ('PCCA') whereby Konsortium ABASS is seeking the following:-</t>
  </si>
  <si>
    <t>Earnings per share ('EPS')</t>
  </si>
  <si>
    <t>Prospect</t>
  </si>
  <si>
    <t>A.</t>
  </si>
  <si>
    <t>A1</t>
  </si>
  <si>
    <t>Accounting policies</t>
  </si>
  <si>
    <t>A2</t>
  </si>
  <si>
    <t>Qualification of financial statements</t>
  </si>
  <si>
    <t>Seasonal or cyclical factors</t>
  </si>
  <si>
    <t>A3</t>
  </si>
  <si>
    <t>A4</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</si>
  <si>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</si>
  <si>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</si>
  <si>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</si>
  <si>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</si>
  <si>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</si>
  <si>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</si>
  <si>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</si>
  <si>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</si>
  <si>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</si>
  <si>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</si>
  <si>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</si>
  <si>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</si>
  <si>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Diluted</t>
  </si>
  <si>
    <t xml:space="preserve">Exercise of options by employees </t>
  </si>
  <si>
    <t>A13</t>
  </si>
  <si>
    <t>Depreciation and amortisation expenses</t>
  </si>
  <si>
    <t xml:space="preserve">   to equity holders of the parent:</t>
  </si>
  <si>
    <t>Net cash (utilised in)/generated from operations</t>
  </si>
  <si>
    <t>The Consortium had on 2 January 2006, filed its counter-claim amounting to Rs13,61,61,931 (equivalent to approximately RM10.89 million) against KHEC's claim of Rs8,44,26,981 (equivalent to approximately RM6.75 million) to the arbitral tribunal in India.</t>
  </si>
  <si>
    <t>31.12.2005</t>
  </si>
  <si>
    <t>12 months ended</t>
  </si>
  <si>
    <t>the sum of RM19,575,000;</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</si>
  <si>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</si>
  <si>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interests, costs and such further or other order as deemed fit by the Court.</t>
  </si>
  <si>
    <t xml:space="preserve">Subsequent to 31 March 2006, the Company had purchased a total of 4,278,800 ordinary shares of its issued and fully paid up share capital from the open market for a total consideration of RM11,521,559 at an average cost of RM2.69 per share. </t>
  </si>
  <si>
    <t>Condensed Consolidated Statement of Changes in Equity</t>
  </si>
  <si>
    <t>Finance costs</t>
  </si>
  <si>
    <t>Condensed Consolidated Income Statements</t>
  </si>
  <si>
    <t>Share of results of jointly controlled</t>
  </si>
  <si>
    <t>sen</t>
  </si>
  <si>
    <t xml:space="preserve">  - basic</t>
  </si>
  <si>
    <t xml:space="preserve">  - diluted</t>
  </si>
  <si>
    <t>Condensed Consolidated Balance Sheets</t>
  </si>
  <si>
    <t>Note</t>
  </si>
  <si>
    <t>Payables</t>
  </si>
  <si>
    <t>Share of results of associate</t>
  </si>
  <si>
    <t>Retained</t>
  </si>
  <si>
    <t xml:space="preserve">Reserve on </t>
  </si>
  <si>
    <t>consolidation</t>
  </si>
  <si>
    <t>Taxation:-</t>
  </si>
  <si>
    <t xml:space="preserve">  - Taxation for the period</t>
  </si>
  <si>
    <t>This unaudited quarterly report is prepared in accordance with Financial Reporting Standards ('FRS') Standard 134 "Interim Financial Reporting" and paragraph 9.22 of Bursa Malaysia's Listing Requirements, and should be read in conjunction with the Group's financial statements for the year ended 31 December 2005.</t>
  </si>
  <si>
    <t>FRS    2</t>
  </si>
  <si>
    <t>FRS    3</t>
  </si>
  <si>
    <t>FRS    5</t>
  </si>
  <si>
    <t>FRS    101</t>
  </si>
  <si>
    <t>FRS    102</t>
  </si>
  <si>
    <t>FRS    108</t>
  </si>
  <si>
    <t>FRS    110</t>
  </si>
  <si>
    <t>FRS    116</t>
  </si>
  <si>
    <t>Business Combinations</t>
  </si>
  <si>
    <t>Presentation of Financial Statements</t>
  </si>
  <si>
    <t>Accounting Policies, Changes in Estimate and Errors</t>
  </si>
  <si>
    <t>Events After Balance Sheet Date</t>
  </si>
  <si>
    <t>Property, Plant and Equipment</t>
  </si>
  <si>
    <t>FRS    121</t>
  </si>
  <si>
    <t>FRS    127</t>
  </si>
  <si>
    <t>FRS    128</t>
  </si>
  <si>
    <t>FRS    131</t>
  </si>
  <si>
    <t>FRS    132</t>
  </si>
  <si>
    <t>FRS    133</t>
  </si>
  <si>
    <t>FRS    136</t>
  </si>
  <si>
    <t>FRS    138</t>
  </si>
  <si>
    <t>FRS    140</t>
  </si>
  <si>
    <t>Consolidated and Separate Financial Statements</t>
  </si>
  <si>
    <t>Investment in Associates</t>
  </si>
  <si>
    <t>Financial Instruments: Disclosure and Presentation</t>
  </si>
  <si>
    <t>Earnings Per Share</t>
  </si>
  <si>
    <t>Impairment of Assets</t>
  </si>
  <si>
    <t>Intangible Assets</t>
  </si>
  <si>
    <t>Investment Property</t>
  </si>
  <si>
    <t>FRS 2: Share-Based Payment</t>
  </si>
  <si>
    <t>Net profit for the period</t>
  </si>
  <si>
    <t>Profit from ordinary activities before tax</t>
  </si>
  <si>
    <t>Earnings per share attributable</t>
  </si>
  <si>
    <t xml:space="preserve">Investment in subsidiary </t>
  </si>
  <si>
    <t>Interests in Joint Ventures</t>
  </si>
  <si>
    <t>Syarikat Bekalan Air Selangor Sdn Bhd ('SYABAS')</t>
  </si>
  <si>
    <t>interests</t>
  </si>
  <si>
    <t>d)</t>
  </si>
  <si>
    <t>Payments to water treatment operators</t>
  </si>
  <si>
    <t>There was no audit qualification in the auditor's report of the Group's financial statements for the year ended 31 December 2005.</t>
  </si>
  <si>
    <t>There was no dividend paid during the current quarter and financial year-to-date. (1.1.2005 to 31.3.2005: Nil).</t>
  </si>
  <si>
    <t>The remaining 30% equity interest in Puncak Oil &amp; Gas Sdn Bhd is owned by Damini Corporation Sdn Bhd.</t>
  </si>
  <si>
    <t>No dividend has been proposed or declared during the quarter and financial year-to-date under review. (1.1.2005 to 31.3.2005: Nil)</t>
  </si>
  <si>
    <t>There was no corporate proposal announced or pending during the financial year-to-date.</t>
  </si>
  <si>
    <t>No contingent assets had arisen since 31 December 2005.</t>
  </si>
  <si>
    <t>Annual charges payment</t>
  </si>
  <si>
    <t xml:space="preserve"> - Contracted but not provided for </t>
  </si>
  <si>
    <t>Save as disclosed above, there are no pending material litigations and arbitrations as at the date of this report.</t>
  </si>
  <si>
    <t>Project development expenditure</t>
  </si>
  <si>
    <t>Save as disclosed above, there were no issuances, cancellations, repurchases, resales and repayments of debt and equity securities during the financial year-to-date.</t>
  </si>
  <si>
    <t>Treasury shares</t>
  </si>
  <si>
    <t xml:space="preserve">There was no purchase or disposal of quoted securities during the current quarter and financial year-to-date. </t>
  </si>
  <si>
    <t>Dividend</t>
  </si>
  <si>
    <t>The arbitral tribunal proceedings is currently ongoing in India and based on legal advice, the Consortium is of the view that the claim by KHEC is not sustainable.</t>
  </si>
  <si>
    <t>The Second Arbitration is to be heard by a single arbitrator.</t>
  </si>
  <si>
    <t>The Second Arbitration Proceedings</t>
  </si>
  <si>
    <t>The First Arbitration Proceedings</t>
  </si>
  <si>
    <t>At cost</t>
  </si>
  <si>
    <t xml:space="preserve">As at the date of this report, the Group provided bank guarantees  to various parties amounting to RM26,619,257          (31 December 2005: RM26,539,231) in the normal course of business. </t>
  </si>
  <si>
    <t>Capital work-in-progress</t>
  </si>
  <si>
    <t>Deposits, bank and cash balances</t>
  </si>
  <si>
    <t>- Options exercised by employees</t>
  </si>
  <si>
    <t>The adoption of FRS 3, 5, 102, 108, 110, 116, 121, 127, 128, 131, 132, 133, 136, 138 and 140 does not have significant financial impact on the Group. The principal effects of the changes in accounting policies resulting from the adoption of the other new/revised FRSs are discussed below:</t>
  </si>
  <si>
    <t>Current quarter</t>
  </si>
  <si>
    <t>The adoption of the revised FRS 101 has affected the presentation of minority interest, share of net after-tax results of associates and other disclosures. In the consolidated balance sheet, minority interests are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</si>
  <si>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 of FRS 101.</t>
  </si>
  <si>
    <t>31.12.2004</t>
  </si>
  <si>
    <t>Share capital</t>
  </si>
  <si>
    <t>Minority interest</t>
  </si>
  <si>
    <t>Save as disclosed above, there were no changes in the composition of the Group during the current quarter and financial year-to-date.</t>
  </si>
  <si>
    <t>Long-term receivable</t>
  </si>
  <si>
    <t>Hire-purchase</t>
  </si>
  <si>
    <t>Receipts from customer</t>
  </si>
  <si>
    <t>Payments for operating expenses</t>
  </si>
  <si>
    <t>Payments to contractors</t>
  </si>
  <si>
    <t>reserves</t>
  </si>
  <si>
    <t xml:space="preserve">Minority </t>
  </si>
  <si>
    <t>equity</t>
  </si>
  <si>
    <t>Balance as at 1 January 2006</t>
  </si>
  <si>
    <t>(The Condensed Consolidated Statement of Changes in Equity should be read in conjunction with the Annual Financial Report for the year ended 31 December 2005)</t>
  </si>
  <si>
    <t>Balance as at 31 March 2006</t>
  </si>
  <si>
    <t>Balance as at 31 March 2005</t>
  </si>
  <si>
    <t>Items of unusual nature and amount</t>
  </si>
  <si>
    <t>A5</t>
  </si>
  <si>
    <t>A6</t>
  </si>
  <si>
    <t>A7</t>
  </si>
  <si>
    <t>A8</t>
  </si>
  <si>
    <t>Segment revenue and results</t>
  </si>
  <si>
    <t>A9</t>
  </si>
  <si>
    <t>Valuation of property, plant and equipment</t>
  </si>
  <si>
    <t>A10</t>
  </si>
  <si>
    <t>i)</t>
  </si>
  <si>
    <t>ii)</t>
  </si>
  <si>
    <t>Subsequent events</t>
  </si>
  <si>
    <t>A11</t>
  </si>
  <si>
    <t>A12</t>
  </si>
  <si>
    <t>B.</t>
  </si>
  <si>
    <t>B1</t>
  </si>
  <si>
    <t>Review of performance</t>
  </si>
  <si>
    <t>B2</t>
  </si>
  <si>
    <t>B3</t>
  </si>
  <si>
    <t>B4</t>
  </si>
  <si>
    <t>B5</t>
  </si>
  <si>
    <t>B6</t>
  </si>
  <si>
    <t>Issuance of 7% Redeemable Convertible Unsecured Loan Stocks ('RCULS') by SYABAS</t>
  </si>
  <si>
    <t>Net deposits received</t>
  </si>
  <si>
    <t>Segmental analysis is not presented as the Group is primarily involved in water related business and operates principally in Malaysia.</t>
  </si>
  <si>
    <t>Bai' Bithaman Ajil Commercial Papers/Bai' Bithaman Ajil Medium Term Notes</t>
  </si>
  <si>
    <t>On 23 February 2006, the Company entered into a Subscription Agreement with SYABAS and Kumpulan Darul Ehsan Bhd ('KDEB') in relation to the issue of  up to RM1,045 million nominal value of RCULS by SYABAS. The RCULS will be issued progressively to the Company and KDEB over the next four (4) years from 2006 to 2009 to finance the operations and capital expenditure requirements of SYABAS under the SYABAS Concession Agreement dated 15 December 2004. The commitment by the Company and KDEB to subscribe for the RCULS are up to RM731.5 million (70%) and RM313.5 million (30%) respectively.</t>
  </si>
  <si>
    <t xml:space="preserve">For the current quarter and financial year-to-date, the Group recorded a turnover of RM277.7 million as compared to RM260.1 million in the preceding year's corresponding quarter, an increase of approximately 6.8%. The increase in revenue was mainly due to the Group revenue of RM15.4 million in respect of a project undertaken by its wholly owned subsidiary, Puncak Niaga (M) Sdn Bhd ('PNSB').  </t>
  </si>
  <si>
    <t>Under the transitional provisions of FRS 2, this FRS must be applied to share options that were granted after 31 December 2004 and had not yet vested on 1 January 2006. In this respect, there is no financial impact for share options granted by the Company after 31 December 2004 but before 31 December 2005 as the share options were vested before 1 January 2006. The financial impact for share options granted by the Company after 1 January 2006 arising from this change in accounting policy is as follows:</t>
  </si>
  <si>
    <t>Redeemable Unconvertible Junior Notes</t>
  </si>
  <si>
    <t>Total</t>
  </si>
  <si>
    <t>RM'000</t>
  </si>
  <si>
    <t>Inventories</t>
  </si>
  <si>
    <t>Reserves</t>
  </si>
  <si>
    <t>Revenue</t>
  </si>
  <si>
    <t>costs; and</t>
  </si>
  <si>
    <t>such further and other relief as deemed fit by the High Court.</t>
  </si>
  <si>
    <t xml:space="preserve">Interest in jointly controlled entity </t>
  </si>
  <si>
    <t xml:space="preserve">Land use charges payment </t>
  </si>
  <si>
    <t>Both SYABAS and PUAS Berhad had been served with the following writs from the solicitors acting for Premier Ayer in relation to the Contract for Non-Revenue Water Reduction for the State of Selangor - Phase 2 Works ('the NRW Contract'):-</t>
  </si>
  <si>
    <t>Treasury</t>
  </si>
  <si>
    <t>shares</t>
  </si>
  <si>
    <t>Kris Heavy Engineering &amp; Construction Sdn Bhd ('KHEC')</t>
  </si>
  <si>
    <t>Proceeds from government grant</t>
  </si>
  <si>
    <t>Net cash inflow on acquisition of subsidiary</t>
  </si>
  <si>
    <t>Repayment of hire-purchase payables</t>
  </si>
  <si>
    <t xml:space="preserve">  - Deferred taxation</t>
  </si>
  <si>
    <t>During the financial year-to-date:-</t>
  </si>
  <si>
    <t>Advance to jointly controlled entity</t>
  </si>
  <si>
    <t xml:space="preserve">Commitments </t>
  </si>
  <si>
    <t>Net profit for the financial year-to-date</t>
  </si>
  <si>
    <t>Condensed Consolidated Cash Flow Statements</t>
  </si>
  <si>
    <t>Not applicable.</t>
  </si>
  <si>
    <t>Decrease in profit for the period</t>
  </si>
  <si>
    <t>31.3.2006</t>
  </si>
  <si>
    <t>Under the Concession Agreement signed between SYABAS and the Federal and State Governments, SYABAS is entitled to a water tariff review on 1 January 2006 upon achievement of certain key performance indicator. SYABAS has duly complied with the requirement and is currently awaiting the approval of the Federal and State Governments on the tariff review.</t>
  </si>
  <si>
    <t>The results of the Group is expected to have a positive financial impact upon occurrence of the above.</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</si>
  <si>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</si>
  <si>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26 May 2006</t>
  </si>
  <si>
    <t>Details of the Group's borrowings and debt securities as at 31 March 2006 are as follows:-</t>
  </si>
  <si>
    <t>Operating costs</t>
  </si>
  <si>
    <t>Other operating incomes</t>
  </si>
  <si>
    <t>Trade receivables</t>
  </si>
  <si>
    <t>Repayment of bank borrowings</t>
  </si>
  <si>
    <t>Share-Based Payment</t>
  </si>
  <si>
    <t>Transfer to debt service reserve account</t>
  </si>
  <si>
    <t>The revised FRS 116: Property, Plant and Equipment requires the review of the residual value and remaining useful life of an item of property, plant and equipment at least at each financial year end. The Group revised the residual values of those items with effect from 1 January 2006. The revisions were accounted for as change in estimates and as a result, the depreciation charges for the current quarter and the current financial year-to-date have been reduced by RM975,168 and RM975,168 respectively.</t>
  </si>
  <si>
    <t xml:space="preserve">Net profit attributable to ordinary equity holders of the parent </t>
  </si>
  <si>
    <t>Basic</t>
  </si>
  <si>
    <t xml:space="preserve">Weighted average number of ordinary shares in issue </t>
  </si>
  <si>
    <t>(sen)</t>
  </si>
  <si>
    <t>Effects of dilution:</t>
  </si>
  <si>
    <t xml:space="preserve">  - Warrants</t>
  </si>
  <si>
    <t xml:space="preserve">  - Share options </t>
  </si>
  <si>
    <t>Adjusted weighted average number of ordinary shares in issue and issuable</t>
  </si>
  <si>
    <t>Tax recoverable</t>
  </si>
  <si>
    <t xml:space="preserve">entity </t>
  </si>
  <si>
    <t>Government grant</t>
  </si>
  <si>
    <t>Bank borrowings</t>
  </si>
  <si>
    <t>Share</t>
  </si>
  <si>
    <t>Distributable</t>
  </si>
  <si>
    <t>earnings</t>
  </si>
  <si>
    <t>-  income tax</t>
  </si>
  <si>
    <t>(RM'000)</t>
  </si>
  <si>
    <t>('000)</t>
  </si>
  <si>
    <t>Current</t>
  </si>
  <si>
    <t>Debt and equity securities</t>
  </si>
  <si>
    <t>-  deferred tax</t>
  </si>
  <si>
    <t xml:space="preserve">  -  purchase</t>
  </si>
  <si>
    <t xml:space="preserve">  -  disposal</t>
  </si>
  <si>
    <t>1)</t>
  </si>
  <si>
    <t>iii)</t>
  </si>
  <si>
    <t>iv)</t>
  </si>
  <si>
    <t>Concession fee</t>
  </si>
  <si>
    <t>Dividend paid</t>
  </si>
  <si>
    <t>a)</t>
  </si>
  <si>
    <t>b)</t>
  </si>
  <si>
    <t>Goodwill on consolidation</t>
  </si>
  <si>
    <t>Shareholders' equity</t>
  </si>
  <si>
    <t xml:space="preserve">Premier Ayer had on 1 August 2005, obtained an ex-parte injunction restraining PUAS Berhad and SYABAS from inter alia, using its confidential information, infringing with its copyright, interfering with the performance of its contractual obligations and terminating the NRW Contract.  </t>
  </si>
  <si>
    <t>Long-term payables</t>
  </si>
  <si>
    <t>Variances from profit forecast and profit guarantee</t>
  </si>
  <si>
    <t>Puncak Niaga Holdings Berhad (416087-U)</t>
  </si>
  <si>
    <t xml:space="preserve"> capital</t>
  </si>
  <si>
    <t xml:space="preserve"> premium</t>
  </si>
  <si>
    <t>Changes in estimates</t>
  </si>
  <si>
    <t>Changes in the composition of the Group</t>
  </si>
  <si>
    <t>Other material disclosures</t>
  </si>
  <si>
    <t>Comparison of  profit before taxation with the immediate preceding quarter</t>
  </si>
  <si>
    <t xml:space="preserve">There was no sale of unquoted investments or properties during the current quarter and financial year-to-date. </t>
  </si>
  <si>
    <t>Purchase or disposal of quoted securities</t>
  </si>
  <si>
    <t xml:space="preserve">The current quarter's results have not taken into account the review of water tariff charged by SYABAS to consumers which would have taken effect on 1 January 2006, as no written approval has been obtained from the Government of Malaysia ('Federal Government') and the State Government of Selangor ('State Government') as at the date of this report. </t>
  </si>
  <si>
    <t>I------------------------------------- Attributable to Equity Holders of the Parent ---------------------------------I</t>
  </si>
  <si>
    <t>I------------------------Non-distributable----------------------I</t>
  </si>
  <si>
    <t>B13(a)</t>
  </si>
  <si>
    <t>B13(b)</t>
  </si>
  <si>
    <t>A6(b)</t>
  </si>
  <si>
    <t>FRS 101: Presentation of Financial Statements</t>
  </si>
  <si>
    <t>This FRS requires an entity to recognise share-based payment transactions in its financial statements, including transactions with employees or other parties to be settled in cash, other assets, or equity instruments of the entity.</t>
  </si>
  <si>
    <t>Profit before taxation for the current quarter decreased from RM36.7 million as in the preceding year's corresponding quarter to RM21.3 million mainly due to the financing cost incurred by SYABAS.</t>
  </si>
  <si>
    <t>Profit before taxation for the current quarter decreased by 43.9% from RM38.0 million as in the immediate preceding quarter to RM21.3 million mainly due to lower revenue and other operating income from SYABAS.</t>
  </si>
  <si>
    <t>claim by the claimant, KHEC, to be filed before 4 October 2005;</t>
  </si>
  <si>
    <t>rejoinder by the respondent, the Consortium, to be filed before 18 November 2005; and</t>
  </si>
  <si>
    <t>reply rejoinder by the claimant, KHEC, to be filed before 5 December 2005.</t>
  </si>
  <si>
    <t>Basic earnings per share are calculated by dividing the net profit for the period attributable to ordinary equity holders of the parent by the weighted average number of ordinary shares in issue during the period, excluding treasury shares held by the Company.</t>
  </si>
  <si>
    <t>Basic earnings per share</t>
  </si>
  <si>
    <t>Diluted earnings per share are calculated by dividing the net profit for the period attributable to ordinary equity holders of the parent by the weighted average number of ordinary shares in issue during the period (excluding treasury shares held by the Company) after adjustment for the dilutive effects of all potential ordinary shares, i.e. warrants and share options granted to employees.</t>
  </si>
  <si>
    <t>Diluted earnings per share</t>
  </si>
  <si>
    <t>Subsequent to 31 March 2006, the Company issued 1,127,000 ordinary shares of RM1 each for cash pursuant to the Company's ESOS at exercise prices of between RM2.04 and RM2.71 per ordinary share.</t>
  </si>
  <si>
    <t>Issue of shares:-</t>
  </si>
  <si>
    <t>Based on legal advice, the PNHB-Lanco members of the Consortium is of the view that it has a good case of defending the claim.</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</si>
  <si>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</si>
  <si>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The Statement of Claim lodged by KHEC had been subsequently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</si>
  <si>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 xml:space="preserve">KHEC has recently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</si>
  <si>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Bai' Bithaman Ajil Bonds</t>
  </si>
  <si>
    <t>Amount due from customers on construction contracts</t>
  </si>
  <si>
    <t>TAN BEE LIAN</t>
  </si>
  <si>
    <t>MAICSA 7006285</t>
  </si>
  <si>
    <t>Secretary</t>
  </si>
  <si>
    <t xml:space="preserve">Kuala Lumpur </t>
  </si>
  <si>
    <t>As at</t>
  </si>
  <si>
    <t xml:space="preserve">As at  the date of this report, the Group has not entered into any financial instruments with off balance sheet risk. </t>
  </si>
  <si>
    <t>Deferred taxation</t>
  </si>
  <si>
    <t>Debt service reserve account</t>
  </si>
  <si>
    <t>Current assets</t>
  </si>
  <si>
    <t>Current liabilities</t>
  </si>
  <si>
    <t>Premier Ayer had filed a legal suit in the Kuala Lumpur High Court Suit No. : S3-22-878-2005 against, amongst others, PUAS Berhad and SYABAS, for an account and profits and damages from alleged infringements of confidential information, copyright and for the tort of inducing a breach of contract.</t>
  </si>
  <si>
    <t>Property, plant and equipment are stated at cost, which comprises the acquisition cost and any incidental cost arising from the acquisition, less accumulated depreciation and impairment loss. No valuations have been undertaken in the prior years.</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</si>
  <si>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</si>
  <si>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v)</t>
  </si>
  <si>
    <t>Cost of investment satisfied by cash</t>
  </si>
  <si>
    <t>ASSETS</t>
  </si>
  <si>
    <t>TOTAL ASSETS</t>
  </si>
  <si>
    <t>EQUITY AND LIABILITIES</t>
  </si>
  <si>
    <t>Equity attributable to equity holders of the parent</t>
  </si>
  <si>
    <t>Total equity</t>
  </si>
  <si>
    <t>Non-current assets</t>
  </si>
  <si>
    <t>Non-current liabilities</t>
  </si>
  <si>
    <t>Total liabilities</t>
  </si>
  <si>
    <t>TOTAL EQUITY AND LIABILITIES</t>
  </si>
  <si>
    <t xml:space="preserve">Deposits for Ad-hoc Bank Guarantee </t>
  </si>
  <si>
    <t>Investment in associates</t>
  </si>
  <si>
    <t>ADDITIONAL INFORMATION AS REQUIRED BY BURSA MALAYSIA'S LISTING REQUIREMENTS (PART A OF APPENDIX 9B)</t>
  </si>
  <si>
    <t>Cash flow from operating activities</t>
  </si>
  <si>
    <t>Interest paid</t>
  </si>
  <si>
    <t>Cash flow from investing activities</t>
  </si>
  <si>
    <t>Cash flow from financing activities</t>
  </si>
  <si>
    <t>Change in cash &amp; cash equivalents</t>
  </si>
  <si>
    <t>Cash &amp; cash equivalents at beginning of year</t>
  </si>
  <si>
    <t>Other operating income</t>
  </si>
  <si>
    <t>Property, plant &amp; equipment</t>
  </si>
  <si>
    <t>Investing activities</t>
  </si>
  <si>
    <t>Cash &amp; cash equivalents at end of financial year-to-date</t>
  </si>
  <si>
    <t>Konajaya Sdn Bhd ('Konajaya')</t>
  </si>
  <si>
    <t>Premier Ayer Sdn Bhd ('Premier Ayer')</t>
  </si>
  <si>
    <t>2)</t>
  </si>
  <si>
    <t>(a)</t>
  </si>
  <si>
    <t>(b)</t>
  </si>
  <si>
    <t>There was no item affecting the assets, liabilities, equity, net income or cash flows of the Group that are unusual because of their nature, size or incidence during the financial year-to-date.</t>
  </si>
  <si>
    <t>Non-current</t>
  </si>
  <si>
    <t xml:space="preserve">Financial year-to-date </t>
  </si>
  <si>
    <t>31.3.2005</t>
  </si>
  <si>
    <t>Property, plant and equipment:-</t>
  </si>
  <si>
    <t>In respect of current period:-</t>
  </si>
  <si>
    <t>Tax paid</t>
  </si>
  <si>
    <t>Interest received</t>
  </si>
  <si>
    <t>Acquisition and disposal of property, plant and equipment</t>
  </si>
  <si>
    <t>Accumulated</t>
  </si>
  <si>
    <t>Depreciation</t>
  </si>
  <si>
    <t xml:space="preserve">Net Book </t>
  </si>
  <si>
    <t>Value</t>
  </si>
  <si>
    <t>Acquisition at cost</t>
  </si>
  <si>
    <t>Disposal at cost</t>
  </si>
  <si>
    <t xml:space="preserve">As at the commencement of business operations by SYABAS on 1 January 2005, the non-revenue water ('NRW') level stood at 42.78%. As at 31 March 2006, the NRW had been reduced to an estimated level of 34.6% (subject to verification by the relevant authorities) due to various measures taken by SYABAS to address the NRW, including the pipe replacement programme, expediting repairs for pipe bursts, meter replacement programmes, curbing water thefts, control of reservoirs overflow, leak detection and repairs and pressure management. </t>
  </si>
  <si>
    <t>Consumer deposits</t>
  </si>
  <si>
    <t>Proceeds from long-term borrowings</t>
  </si>
  <si>
    <t>Term Loan</t>
  </si>
  <si>
    <t>Operating activities</t>
  </si>
  <si>
    <t>Taxation</t>
  </si>
  <si>
    <t>Trust Account</t>
  </si>
  <si>
    <t>Other receivables, deposits and prepayments</t>
  </si>
  <si>
    <t>Contingent liabilities and contingent assets</t>
  </si>
  <si>
    <t xml:space="preserve">ended </t>
  </si>
  <si>
    <t>Financing activities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</si>
</sst>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1" xfId="0" applyBorder="1"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2"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3"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0" fontId="0"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0" fillId="0" borderId="0" xfId="0" applyAlignment="1">
      <alignment horizontal="justify" vertical="top"/>
    </xf>
    <xf numFmtId="179" fontId="0" fillId="0" borderId="1" xfId="15" applyNumberFormat="1" applyFont="1" applyBorder="1" applyAlignment="1">
      <alignment/>
    </xf>
    <xf numFmtId="0" fontId="0" fillId="0" borderId="0" xfId="0" applyBorder="1" applyAlignment="1">
      <alignment horizontal="center"/>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3"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3" xfId="15" applyNumberFormat="1" applyBorder="1" applyAlignment="1">
      <alignment horizontal="center"/>
    </xf>
    <xf numFmtId="179" fontId="0" fillId="0" borderId="0" xfId="15" applyNumberFormat="1" applyBorder="1" applyAlignment="1">
      <alignment horizontal="center"/>
    </xf>
    <xf numFmtId="179" fontId="2" fillId="0" borderId="3" xfId="15" applyNumberFormat="1" applyFont="1" applyBorder="1" applyAlignment="1">
      <alignment/>
    </xf>
    <xf numFmtId="179" fontId="2" fillId="0" borderId="0" xfId="15" applyNumberFormat="1" applyFont="1" applyAlignment="1">
      <alignment horizontal="center"/>
    </xf>
    <xf numFmtId="179" fontId="2" fillId="0" borderId="3" xfId="15" applyNumberFormat="1" applyFont="1" applyBorder="1" applyAlignment="1">
      <alignment horizontal="center"/>
    </xf>
    <xf numFmtId="179" fontId="2" fillId="0" borderId="0" xfId="15" applyNumberFormat="1" applyFont="1" applyBorder="1" applyAlignment="1">
      <alignment horizontal="center"/>
    </xf>
    <xf numFmtId="179" fontId="2" fillId="0" borderId="6" xfId="15" applyNumberFormat="1" applyFont="1" applyBorder="1" applyAlignment="1">
      <alignment/>
    </xf>
    <xf numFmtId="179" fontId="0" fillId="0" borderId="1" xfId="15" applyNumberFormat="1" applyBorder="1" applyAlignment="1">
      <alignment/>
    </xf>
    <xf numFmtId="179" fontId="2" fillId="0" borderId="1" xfId="15" applyNumberFormat="1" applyFont="1" applyBorder="1" applyAlignment="1">
      <alignment/>
    </xf>
    <xf numFmtId="179" fontId="0" fillId="0" borderId="7" xfId="15" applyNumberFormat="1" applyBorder="1" applyAlignment="1">
      <alignment/>
    </xf>
    <xf numFmtId="179" fontId="2" fillId="0" borderId="8" xfId="15" applyNumberFormat="1" applyFont="1" applyBorder="1" applyAlignment="1">
      <alignment/>
    </xf>
    <xf numFmtId="179" fontId="0" fillId="0" borderId="9"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43" fontId="2" fillId="0" borderId="0" xfId="0" applyNumberFormat="1" applyFont="1" applyBorder="1" applyAlignment="1">
      <alignment horizontal="center"/>
    </xf>
    <xf numFmtId="179" fontId="0" fillId="0" borderId="10"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179" fontId="0" fillId="0" borderId="0" xfId="0" applyNumberFormat="1"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0" fillId="0" borderId="11" xfId="0" applyBorder="1" applyAlignment="1">
      <alignment/>
    </xf>
    <xf numFmtId="0" fontId="0" fillId="0" borderId="2" xfId="0" applyBorder="1" applyAlignment="1">
      <alignment/>
    </xf>
    <xf numFmtId="179" fontId="2" fillId="0" borderId="0"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179" fontId="2" fillId="0" borderId="11"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3"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11"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3" fillId="0" borderId="0" xfId="0" applyFont="1" applyAlignment="1">
      <alignment horizontal="center"/>
    </xf>
    <xf numFmtId="43" fontId="2" fillId="0" borderId="0" xfId="15" applyFont="1" applyBorder="1" applyAlignment="1">
      <alignment horizontal="center"/>
    </xf>
    <xf numFmtId="0" fontId="0" fillId="0" borderId="0" xfId="0" applyBorder="1" applyAlignment="1">
      <alignment horizontal="justify" vertical="top"/>
    </xf>
    <xf numFmtId="179" fontId="2" fillId="0" borderId="12" xfId="15" applyNumberFormat="1" applyFont="1" applyBorder="1" applyAlignment="1">
      <alignment/>
    </xf>
    <xf numFmtId="43" fontId="2" fillId="0" borderId="0" xfId="0" applyNumberFormat="1" applyFont="1" applyBorder="1" applyAlignment="1">
      <alignment/>
    </xf>
    <xf numFmtId="43" fontId="0" fillId="0" borderId="0" xfId="0" applyNumberFormat="1" applyFont="1" applyBorder="1" applyAlignment="1">
      <alignment/>
    </xf>
    <xf numFmtId="0" fontId="0" fillId="0" borderId="0" xfId="0" applyFont="1" applyAlignment="1">
      <alignment horizontal="justify" vertical="top" wrapText="1"/>
    </xf>
    <xf numFmtId="179" fontId="0" fillId="0" borderId="0" xfId="15" applyNumberFormat="1" applyAlignment="1">
      <alignment horizontal="right"/>
    </xf>
    <xf numFmtId="0" fontId="0" fillId="0" borderId="0" xfId="0" applyFont="1" applyFill="1" applyAlignment="1">
      <alignment/>
    </xf>
    <xf numFmtId="179" fontId="2" fillId="0" borderId="6" xfId="15" applyNumberFormat="1" applyFont="1" applyBorder="1" applyAlignment="1">
      <alignment horizontal="center"/>
    </xf>
    <xf numFmtId="179" fontId="0" fillId="0" borderId="7" xfId="15" applyNumberFormat="1" applyBorder="1" applyAlignment="1">
      <alignment horizontal="center"/>
    </xf>
    <xf numFmtId="179" fontId="2" fillId="0" borderId="12" xfId="15" applyNumberFormat="1" applyFont="1" applyBorder="1" applyAlignment="1">
      <alignment horizontal="center"/>
    </xf>
    <xf numFmtId="179" fontId="0" fillId="0" borderId="10" xfId="15" applyNumberFormat="1" applyBorder="1" applyAlignment="1">
      <alignment horizontal="center"/>
    </xf>
    <xf numFmtId="179" fontId="2" fillId="0" borderId="13" xfId="15" applyNumberFormat="1" applyFont="1" applyBorder="1" applyAlignment="1">
      <alignment horizontal="center"/>
    </xf>
    <xf numFmtId="179" fontId="0" fillId="0" borderId="14" xfId="15" applyNumberFormat="1" applyBorder="1" applyAlignment="1">
      <alignment horizontal="center"/>
    </xf>
    <xf numFmtId="179" fontId="2" fillId="0" borderId="8" xfId="15" applyNumberFormat="1" applyFont="1" applyBorder="1" applyAlignment="1">
      <alignment horizontal="center"/>
    </xf>
    <xf numFmtId="179" fontId="0" fillId="0" borderId="9" xfId="15" applyNumberFormat="1" applyBorder="1" applyAlignment="1">
      <alignment horizontal="center"/>
    </xf>
    <xf numFmtId="0" fontId="0" fillId="0" borderId="0" xfId="0" applyAlignment="1" quotePrefix="1">
      <alignment horizontal="justify" vertical="top" wrapText="1"/>
    </xf>
    <xf numFmtId="0" fontId="0" fillId="0" borderId="0" xfId="0" applyFont="1" applyAlignment="1">
      <alignment horizontal="left" vertical="top"/>
    </xf>
    <xf numFmtId="179" fontId="0" fillId="0" borderId="3" xfId="15" applyNumberFormat="1" applyFont="1" applyBorder="1" applyAlignment="1">
      <alignment horizontal="center"/>
    </xf>
    <xf numFmtId="179" fontId="0" fillId="0" borderId="5" xfId="15" applyNumberFormat="1" applyFont="1" applyBorder="1" applyAlignment="1">
      <alignment/>
    </xf>
    <xf numFmtId="0" fontId="2" fillId="0" borderId="0" xfId="0" applyFont="1" applyAlignment="1" quotePrefix="1">
      <alignment horizontal="justify"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179" fontId="0" fillId="0" borderId="0" xfId="15" applyNumberFormat="1" applyFont="1" applyAlignment="1">
      <alignment horizontal="justify" vertical="top" wrapText="1"/>
    </xf>
    <xf numFmtId="0" fontId="0" fillId="0" borderId="0" xfId="0" applyFont="1" applyAlignment="1">
      <alignment horizontal="justify" vertical="top"/>
    </xf>
    <xf numFmtId="179" fontId="0" fillId="0" borderId="0" xfId="15" applyNumberFormat="1" applyFont="1" applyAlignment="1">
      <alignment horizontal="center" vertical="top" wrapText="1"/>
    </xf>
    <xf numFmtId="0" fontId="2" fillId="0" borderId="0" xfId="0" applyFont="1" applyAlignment="1">
      <alignment horizontal="left" vertical="top"/>
    </xf>
    <xf numFmtId="179" fontId="0" fillId="0" borderId="9" xfId="15" applyNumberFormat="1" applyFont="1" applyBorder="1" applyAlignment="1">
      <alignment/>
    </xf>
    <xf numFmtId="179" fontId="0" fillId="0" borderId="0" xfId="15" applyNumberFormat="1" applyFont="1" applyFill="1" applyBorder="1" applyAlignment="1">
      <alignment/>
    </xf>
    <xf numFmtId="0" fontId="0" fillId="0" borderId="4" xfId="0" applyBorder="1" applyAlignment="1">
      <alignment/>
    </xf>
    <xf numFmtId="179" fontId="2" fillId="0" borderId="12" xfId="0" applyNumberFormat="1" applyFont="1" applyBorder="1" applyAlignment="1">
      <alignment/>
    </xf>
    <xf numFmtId="0" fontId="2" fillId="0" borderId="0" xfId="0" applyFont="1" applyAlignment="1">
      <alignment/>
    </xf>
    <xf numFmtId="0" fontId="0" fillId="0" borderId="5" xfId="0" applyBorder="1" applyAlignment="1">
      <alignment/>
    </xf>
    <xf numFmtId="179" fontId="2" fillId="0" borderId="2" xfId="15" applyNumberFormat="1" applyFont="1" applyBorder="1" applyAlignment="1">
      <alignment horizontal="center"/>
    </xf>
    <xf numFmtId="179" fontId="0" fillId="0" borderId="2" xfId="15" applyNumberFormat="1" applyFont="1" applyBorder="1" applyAlignment="1">
      <alignment horizontal="center"/>
    </xf>
    <xf numFmtId="179" fontId="2" fillId="0" borderId="5" xfId="0" applyNumberFormat="1" applyFont="1" applyBorder="1" applyAlignment="1">
      <alignment/>
    </xf>
    <xf numFmtId="43" fontId="0" fillId="0" borderId="0" xfId="15" applyFont="1" applyBorder="1" applyAlignment="1">
      <alignment horizontal="center"/>
    </xf>
    <xf numFmtId="179" fontId="0" fillId="0" borderId="4" xfId="15" applyNumberFormat="1" applyFont="1" applyBorder="1" applyAlignment="1">
      <alignment horizontal="center" vertical="top" wrapText="1"/>
    </xf>
    <xf numFmtId="179" fontId="0" fillId="0" borderId="4" xfId="15" applyNumberFormat="1" applyFont="1" applyBorder="1" applyAlignment="1">
      <alignment horizontal="justify" vertical="top" wrapText="1"/>
    </xf>
    <xf numFmtId="179" fontId="0" fillId="0" borderId="6" xfId="15" applyNumberFormat="1" applyFont="1" applyBorder="1" applyAlignment="1">
      <alignment/>
    </xf>
    <xf numFmtId="179" fontId="2" fillId="0" borderId="1" xfId="15" applyNumberFormat="1" applyFont="1" applyBorder="1" applyAlignment="1">
      <alignment horizontal="center"/>
    </xf>
    <xf numFmtId="179" fontId="2" fillId="0" borderId="7" xfId="15" applyNumberFormat="1" applyFont="1" applyBorder="1" applyAlignment="1">
      <alignment/>
    </xf>
    <xf numFmtId="179" fontId="0" fillId="0" borderId="8" xfId="15" applyNumberFormat="1" applyFont="1" applyBorder="1" applyAlignment="1">
      <alignment/>
    </xf>
    <xf numFmtId="179" fontId="2" fillId="0" borderId="9" xfId="15" applyNumberFormat="1" applyFont="1" applyBorder="1" applyAlignment="1">
      <alignment/>
    </xf>
    <xf numFmtId="179" fontId="0" fillId="0" borderId="1" xfId="15" applyNumberFormat="1" applyFont="1" applyBorder="1" applyAlignment="1">
      <alignment horizontal="center"/>
    </xf>
    <xf numFmtId="43" fontId="2" fillId="0" borderId="4" xfId="0" applyNumberFormat="1" applyFont="1" applyBorder="1" applyAlignment="1">
      <alignment/>
    </xf>
    <xf numFmtId="43" fontId="0" fillId="0" borderId="4" xfId="0" applyNumberFormat="1" applyFont="1" applyBorder="1" applyAlignment="1">
      <alignment/>
    </xf>
    <xf numFmtId="179" fontId="0" fillId="0" borderId="10" xfId="0" applyNumberFormat="1" applyFont="1" applyBorder="1" applyAlignment="1">
      <alignment/>
    </xf>
    <xf numFmtId="179" fontId="0" fillId="0" borderId="0" xfId="15" applyNumberFormat="1" applyFont="1" applyBorder="1" applyAlignment="1">
      <alignment horizontal="center" vertical="top" wrapText="1"/>
    </xf>
    <xf numFmtId="179" fontId="0" fillId="0" borderId="0" xfId="15" applyNumberFormat="1" applyFont="1" applyBorder="1" applyAlignment="1">
      <alignment horizontal="justify" vertical="top" wrapText="1"/>
    </xf>
    <xf numFmtId="179" fontId="0" fillId="0" borderId="5" xfId="0" applyNumberFormat="1" applyFont="1" applyBorder="1" applyAlignment="1">
      <alignment/>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Border="1" applyAlignment="1">
      <alignment horizontal="center" wrapText="1"/>
    </xf>
    <xf numFmtId="0" fontId="2" fillId="0" borderId="0" xfId="0" applyFont="1" applyAlignment="1">
      <alignment horizontal="left" vertical="top" wrapText="1"/>
    </xf>
    <xf numFmtId="0" fontId="0" fillId="0" borderId="0" xfId="0" applyAlignment="1">
      <alignment/>
    </xf>
    <xf numFmtId="0" fontId="1" fillId="0" borderId="0" xfId="0" applyFont="1" applyAlignment="1">
      <alignment horizontal="left" vertical="top" wrapText="1"/>
    </xf>
    <xf numFmtId="0" fontId="0" fillId="0" borderId="0" xfId="0" applyFont="1" applyFill="1" applyAlignment="1">
      <alignment horizontal="justify" vertical="top" wrapText="1"/>
    </xf>
    <xf numFmtId="0" fontId="0" fillId="0" borderId="0" xfId="0" applyAlignment="1">
      <alignment vertical="top"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1" fillId="0" borderId="0" xfId="0" applyFont="1" applyAlignment="1">
      <alignment horizontal="left"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vertical="justify" wrapText="1"/>
    </xf>
    <xf numFmtId="0" fontId="2" fillId="0" borderId="0" xfId="0" applyFont="1" applyBorder="1" applyAlignment="1">
      <alignment horizontal="center"/>
    </xf>
    <xf numFmtId="0" fontId="2" fillId="0" borderId="3" xfId="0" applyFont="1" applyBorder="1" applyAlignment="1">
      <alignment horizontal="justify" vertical="top" wrapText="1"/>
    </xf>
    <xf numFmtId="0" fontId="0" fillId="0" borderId="0" xfId="0" applyAlignment="1">
      <alignment horizontal="lef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Q61"/>
  <sheetViews>
    <sheetView workbookViewId="0" topLeftCell="A1">
      <pane xSplit="3" ySplit="8" topLeftCell="E37" activePane="bottomRight" state="frozen"/>
      <selection pane="topLeft" activeCell="E17" sqref="I17"/>
      <selection pane="topRight" activeCell="E17" sqref="I17"/>
      <selection pane="bottomLeft" activeCell="E17" sqref="I17"/>
      <selection pane="bottomRight" activeCell="O50" sqref="O50"/>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10.57421875" style="0" customWidth="1"/>
    <col min="9" max="9" width="2.28125" style="0" customWidth="1"/>
    <col min="10" max="10" width="10.421875" style="0" customWidth="1"/>
    <col min="11" max="11" width="4.00390625" style="0" customWidth="1"/>
    <col min="12" max="12" width="10.7109375" style="0" customWidth="1"/>
    <col min="13" max="13" width="1.8515625" style="0" customWidth="1"/>
    <col min="14" max="14" width="11.28125" style="0" bestFit="1" customWidth="1"/>
    <col min="15" max="15" width="2.00390625" style="0" customWidth="1"/>
    <col min="16" max="16" width="3.8515625" style="0" customWidth="1"/>
    <col min="17" max="17" width="2.57421875" style="0" customWidth="1"/>
  </cols>
  <sheetData>
    <row r="2" ht="12.75">
      <c r="B2" s="3" t="s">
        <v>285</v>
      </c>
    </row>
    <row r="3" spans="2:17" ht="12.75">
      <c r="B3" s="3" t="s">
        <v>34</v>
      </c>
      <c r="P3" s="12"/>
      <c r="Q3" s="12"/>
    </row>
    <row r="4" spans="2:17" ht="12.75">
      <c r="B4" s="26" t="s">
        <v>86</v>
      </c>
      <c r="P4" s="12"/>
      <c r="Q4" s="12"/>
    </row>
    <row r="5" spans="2:17" ht="12.75">
      <c r="B5" s="26"/>
      <c r="P5" s="12"/>
      <c r="Q5" s="12"/>
    </row>
    <row r="6" spans="2:17" ht="12.75">
      <c r="B6" s="26"/>
      <c r="H6" s="146" t="s">
        <v>47</v>
      </c>
      <c r="I6" s="146"/>
      <c r="J6" s="146"/>
      <c r="L6" s="146" t="s">
        <v>47</v>
      </c>
      <c r="M6" s="146"/>
      <c r="N6" s="146"/>
      <c r="P6" s="92"/>
      <c r="Q6" s="12"/>
    </row>
    <row r="7" spans="2:17" ht="12.75">
      <c r="B7" s="26"/>
      <c r="H7" s="35" t="s">
        <v>237</v>
      </c>
      <c r="J7" s="34" t="s">
        <v>364</v>
      </c>
      <c r="L7" s="35" t="s">
        <v>237</v>
      </c>
      <c r="N7" s="34" t="s">
        <v>364</v>
      </c>
      <c r="P7" s="12"/>
      <c r="Q7" s="12"/>
    </row>
    <row r="8" spans="6:17" ht="12.75">
      <c r="F8" s="25" t="s">
        <v>92</v>
      </c>
      <c r="H8" s="25" t="s">
        <v>214</v>
      </c>
      <c r="I8" s="14"/>
      <c r="J8" s="24" t="s">
        <v>214</v>
      </c>
      <c r="K8" s="14"/>
      <c r="L8" s="25" t="s">
        <v>214</v>
      </c>
      <c r="M8" s="14"/>
      <c r="N8" s="24" t="s">
        <v>214</v>
      </c>
      <c r="P8" s="12"/>
      <c r="Q8" s="12"/>
    </row>
    <row r="9" spans="8:17" ht="12.75">
      <c r="H9" s="3"/>
      <c r="L9" s="3"/>
      <c r="P9" s="12"/>
      <c r="Q9" s="12"/>
    </row>
    <row r="10" spans="2:17" ht="12.75">
      <c r="B10" t="s">
        <v>217</v>
      </c>
      <c r="H10" s="48">
        <v>277714</v>
      </c>
      <c r="I10" s="5"/>
      <c r="J10" s="23">
        <v>260117</v>
      </c>
      <c r="K10" s="5"/>
      <c r="L10" s="48">
        <v>277714</v>
      </c>
      <c r="M10" s="5"/>
      <c r="N10" s="23">
        <v>260117</v>
      </c>
      <c r="P10" s="12"/>
      <c r="Q10" s="12"/>
    </row>
    <row r="11" spans="8:17" ht="12.75">
      <c r="H11" s="20"/>
      <c r="I11" s="5"/>
      <c r="J11" s="5"/>
      <c r="K11" s="5"/>
      <c r="L11" s="20"/>
      <c r="M11" s="5"/>
      <c r="N11" s="5"/>
      <c r="P11" s="12"/>
      <c r="Q11" s="12"/>
    </row>
    <row r="12" spans="2:17" ht="12.75">
      <c r="B12" t="s">
        <v>244</v>
      </c>
      <c r="H12" s="50">
        <v>21561</v>
      </c>
      <c r="I12" s="6"/>
      <c r="J12" s="46">
        <v>18831</v>
      </c>
      <c r="K12" s="5"/>
      <c r="L12" s="50">
        <v>21561</v>
      </c>
      <c r="M12" s="6"/>
      <c r="N12" s="46">
        <v>18831</v>
      </c>
      <c r="P12" s="12"/>
      <c r="Q12" s="12"/>
    </row>
    <row r="13" spans="8:17" ht="12.75">
      <c r="H13" s="20"/>
      <c r="I13" s="5"/>
      <c r="J13" s="5"/>
      <c r="K13" s="5"/>
      <c r="L13" s="20"/>
      <c r="M13" s="5"/>
      <c r="N13" s="5"/>
      <c r="P13" s="12"/>
      <c r="Q13" s="12"/>
    </row>
    <row r="14" spans="2:17" ht="12.75">
      <c r="B14" t="s">
        <v>243</v>
      </c>
      <c r="F14" s="94"/>
      <c r="H14" s="48">
        <v>-170800</v>
      </c>
      <c r="I14" s="5"/>
      <c r="J14" s="23">
        <v>-147509</v>
      </c>
      <c r="K14" s="5"/>
      <c r="L14" s="48">
        <v>-170800</v>
      </c>
      <c r="M14" s="5"/>
      <c r="N14" s="23">
        <v>-147509</v>
      </c>
      <c r="P14" s="12"/>
      <c r="Q14" s="12"/>
    </row>
    <row r="15" spans="8:17" ht="12.75">
      <c r="H15" s="20"/>
      <c r="I15" s="5"/>
      <c r="J15" s="5"/>
      <c r="K15" s="5"/>
      <c r="L15" s="20"/>
      <c r="M15" s="5"/>
      <c r="N15" s="5"/>
      <c r="P15" s="12"/>
      <c r="Q15" s="12"/>
    </row>
    <row r="16" spans="2:17" ht="12.75">
      <c r="B16" t="s">
        <v>74</v>
      </c>
      <c r="F16" s="94"/>
      <c r="H16" s="49">
        <v>-60535</v>
      </c>
      <c r="I16" s="21"/>
      <c r="J16" s="45">
        <v>-62614</v>
      </c>
      <c r="K16" s="21"/>
      <c r="L16" s="49">
        <v>-60535</v>
      </c>
      <c r="M16" s="21"/>
      <c r="N16" s="45">
        <v>-62614</v>
      </c>
      <c r="P16" s="12"/>
      <c r="Q16" s="12"/>
    </row>
    <row r="17" spans="8:17" ht="12.75">
      <c r="H17" s="20"/>
      <c r="I17" s="5"/>
      <c r="J17" s="5"/>
      <c r="K17" s="5"/>
      <c r="L17" s="20"/>
      <c r="M17" s="5"/>
      <c r="N17" s="5"/>
      <c r="P17" s="12"/>
      <c r="Q17" s="12"/>
    </row>
    <row r="18" spans="2:17" ht="12.75">
      <c r="B18" t="s">
        <v>33</v>
      </c>
      <c r="H18" s="48">
        <f>SUM(H10:H16)</f>
        <v>67940</v>
      </c>
      <c r="I18" s="5"/>
      <c r="J18" s="23">
        <f>SUM(J10:J16)</f>
        <v>68825</v>
      </c>
      <c r="K18" s="5"/>
      <c r="L18" s="48">
        <f>SUM(L10:L16)</f>
        <v>67940</v>
      </c>
      <c r="M18" s="5"/>
      <c r="N18" s="23">
        <f>SUM(N10:N16)</f>
        <v>68825</v>
      </c>
      <c r="P18" s="12"/>
      <c r="Q18" s="12"/>
    </row>
    <row r="19" spans="8:17" ht="12.75">
      <c r="H19" s="20"/>
      <c r="I19" s="5"/>
      <c r="J19" s="5"/>
      <c r="K19" s="5"/>
      <c r="L19" s="20"/>
      <c r="M19" s="5"/>
      <c r="N19" s="5"/>
      <c r="P19" s="12"/>
      <c r="Q19" s="12"/>
    </row>
    <row r="20" spans="2:17" ht="12.75">
      <c r="B20" t="s">
        <v>85</v>
      </c>
      <c r="F20" s="94"/>
      <c r="H20" s="48">
        <v>-46458</v>
      </c>
      <c r="I20" s="5"/>
      <c r="J20" s="23">
        <v>-31782</v>
      </c>
      <c r="K20" s="5"/>
      <c r="L20" s="48">
        <v>-46458</v>
      </c>
      <c r="M20" s="5"/>
      <c r="N20" s="23">
        <v>-31782</v>
      </c>
      <c r="P20" s="12"/>
      <c r="Q20" s="12"/>
    </row>
    <row r="21" spans="8:17" ht="12.75">
      <c r="H21" s="20"/>
      <c r="I21" s="5"/>
      <c r="J21" s="5"/>
      <c r="K21" s="5"/>
      <c r="L21" s="20"/>
      <c r="M21" s="5"/>
      <c r="N21" s="5"/>
      <c r="P21" s="12"/>
      <c r="Q21" s="12"/>
    </row>
    <row r="22" spans="2:17" ht="12.75">
      <c r="B22" t="s">
        <v>94</v>
      </c>
      <c r="H22" s="20">
        <v>-150</v>
      </c>
      <c r="I22" s="5"/>
      <c r="J22" s="5">
        <v>-2</v>
      </c>
      <c r="K22" s="5"/>
      <c r="L22" s="20">
        <v>-150</v>
      </c>
      <c r="M22" s="5"/>
      <c r="N22" s="5">
        <v>-2</v>
      </c>
      <c r="P22" s="12"/>
      <c r="Q22" s="12"/>
    </row>
    <row r="23" spans="8:17" ht="12.75">
      <c r="H23" s="20"/>
      <c r="I23" s="5"/>
      <c r="J23" s="5"/>
      <c r="K23" s="5"/>
      <c r="L23" s="20"/>
      <c r="M23" s="5"/>
      <c r="N23" s="5"/>
      <c r="P23" s="12"/>
      <c r="Q23" s="12"/>
    </row>
    <row r="24" spans="2:17" ht="12.75">
      <c r="B24" t="s">
        <v>87</v>
      </c>
      <c r="H24" s="20"/>
      <c r="I24" s="5"/>
      <c r="J24" s="5"/>
      <c r="K24" s="5"/>
      <c r="L24" s="20"/>
      <c r="M24" s="5"/>
      <c r="N24" s="5"/>
      <c r="P24" s="12"/>
      <c r="Q24" s="12"/>
    </row>
    <row r="25" spans="2:17" ht="12.75">
      <c r="B25" t="s">
        <v>259</v>
      </c>
      <c r="H25" s="49">
        <v>-56</v>
      </c>
      <c r="I25" s="21"/>
      <c r="J25" s="113">
        <v>-297</v>
      </c>
      <c r="K25" s="21"/>
      <c r="L25" s="49">
        <v>-56</v>
      </c>
      <c r="M25" s="21"/>
      <c r="N25" s="113">
        <v>-297</v>
      </c>
      <c r="P25" s="12"/>
      <c r="Q25" s="12"/>
    </row>
    <row r="26" spans="8:17" ht="12.75">
      <c r="H26" s="20"/>
      <c r="I26" s="5"/>
      <c r="J26" s="5"/>
      <c r="K26" s="5"/>
      <c r="L26" s="20"/>
      <c r="M26" s="5"/>
      <c r="N26" s="5"/>
      <c r="P26" s="12"/>
      <c r="Q26" s="12"/>
    </row>
    <row r="27" spans="2:17" ht="12.75">
      <c r="B27" t="s">
        <v>132</v>
      </c>
      <c r="H27" s="50">
        <f>SUM(H18:H25)</f>
        <v>21276</v>
      </c>
      <c r="I27" s="5"/>
      <c r="J27" s="46">
        <f>SUM(J18:J25)</f>
        <v>36744</v>
      </c>
      <c r="K27" s="5"/>
      <c r="L27" s="50">
        <f>SUM(L18:L25)</f>
        <v>21276</v>
      </c>
      <c r="M27" s="5"/>
      <c r="N27" s="46">
        <f>SUM(N18:N25)</f>
        <v>36744</v>
      </c>
      <c r="P27" s="12"/>
      <c r="Q27" s="12"/>
    </row>
    <row r="28" spans="8:17" ht="12.75">
      <c r="H28" s="20"/>
      <c r="I28" s="5"/>
      <c r="J28" s="5"/>
      <c r="K28" s="5"/>
      <c r="L28" s="20"/>
      <c r="M28" s="5"/>
      <c r="N28" s="5"/>
      <c r="P28" s="12"/>
      <c r="Q28" s="12"/>
    </row>
    <row r="29" spans="2:17" ht="12.75">
      <c r="B29" t="s">
        <v>98</v>
      </c>
      <c r="H29" s="20"/>
      <c r="I29" s="5"/>
      <c r="J29" s="5"/>
      <c r="K29" s="5"/>
      <c r="L29" s="20"/>
      <c r="M29" s="5"/>
      <c r="N29" s="5"/>
      <c r="P29" s="12"/>
      <c r="Q29" s="12"/>
    </row>
    <row r="30" spans="2:17" ht="12.75">
      <c r="B30" t="s">
        <v>99</v>
      </c>
      <c r="F30" s="94" t="s">
        <v>203</v>
      </c>
      <c r="H30" s="51">
        <v>-656</v>
      </c>
      <c r="I30" s="52"/>
      <c r="J30" s="28">
        <v>-571</v>
      </c>
      <c r="K30" s="52"/>
      <c r="L30" s="53">
        <v>-656</v>
      </c>
      <c r="M30" s="52"/>
      <c r="N30" s="54">
        <v>-571</v>
      </c>
      <c r="P30" s="92"/>
      <c r="Q30" s="12"/>
    </row>
    <row r="31" spans="2:17" ht="12.75">
      <c r="B31" t="s">
        <v>229</v>
      </c>
      <c r="F31" s="94" t="s">
        <v>203</v>
      </c>
      <c r="H31" s="55">
        <v>-6142</v>
      </c>
      <c r="I31" s="21"/>
      <c r="J31" s="16">
        <v>-10025</v>
      </c>
      <c r="K31" s="21"/>
      <c r="L31" s="47">
        <v>-6142</v>
      </c>
      <c r="M31" s="21"/>
      <c r="N31" s="56">
        <v>-10025</v>
      </c>
      <c r="P31" s="92"/>
      <c r="Q31" s="12"/>
    </row>
    <row r="32" spans="8:17" ht="12.75">
      <c r="H32" s="9"/>
      <c r="I32" s="6"/>
      <c r="J32" s="6"/>
      <c r="K32" s="6"/>
      <c r="L32" s="9"/>
      <c r="M32" s="6"/>
      <c r="N32" s="6"/>
      <c r="P32" s="92"/>
      <c r="Q32" s="12"/>
    </row>
    <row r="33" spans="8:17" ht="12.75">
      <c r="H33" s="47">
        <f>SUM(H30:H32)</f>
        <v>-6798</v>
      </c>
      <c r="I33" s="21"/>
      <c r="J33" s="21">
        <f>SUM(J30:J32)</f>
        <v>-10596</v>
      </c>
      <c r="K33" s="21"/>
      <c r="L33" s="47">
        <f>SUM(L30:L32)</f>
        <v>-6798</v>
      </c>
      <c r="M33" s="21"/>
      <c r="N33" s="21">
        <f>SUM(N30:N32)</f>
        <v>-10596</v>
      </c>
      <c r="P33" s="12"/>
      <c r="Q33" s="12"/>
    </row>
    <row r="34" spans="8:17" ht="12.75">
      <c r="H34" s="9"/>
      <c r="I34" s="6"/>
      <c r="J34" s="6"/>
      <c r="K34" s="6"/>
      <c r="L34" s="9"/>
      <c r="M34" s="6"/>
      <c r="N34" s="6"/>
      <c r="P34" s="12"/>
      <c r="Q34" s="12"/>
    </row>
    <row r="35" spans="2:17" ht="13.5" thickBot="1">
      <c r="B35" s="3" t="s">
        <v>131</v>
      </c>
      <c r="H35" s="57">
        <f>+H27+H33</f>
        <v>14478</v>
      </c>
      <c r="I35" s="44"/>
      <c r="J35" s="58">
        <f>+J27+J33</f>
        <v>26148</v>
      </c>
      <c r="K35" s="44"/>
      <c r="L35" s="57">
        <f>+L27+L33</f>
        <v>14478</v>
      </c>
      <c r="M35" s="44"/>
      <c r="N35" s="58">
        <f>+N27+N33</f>
        <v>26148</v>
      </c>
      <c r="P35" s="12"/>
      <c r="Q35" s="12"/>
    </row>
    <row r="36" spans="8:17" ht="12.75">
      <c r="H36" s="20"/>
      <c r="I36" s="5"/>
      <c r="J36" s="5"/>
      <c r="K36" s="5"/>
      <c r="L36" s="20"/>
      <c r="M36" s="5"/>
      <c r="N36" s="5"/>
      <c r="P36" s="12"/>
      <c r="Q36" s="12"/>
    </row>
    <row r="37" spans="8:17" ht="12.75">
      <c r="H37" s="3"/>
      <c r="L37" s="3"/>
      <c r="P37" s="12"/>
      <c r="Q37" s="12"/>
    </row>
    <row r="38" spans="2:17" ht="12.75">
      <c r="B38" t="s">
        <v>18</v>
      </c>
      <c r="H38" s="3"/>
      <c r="L38" s="3"/>
      <c r="P38" s="12"/>
      <c r="Q38" s="12"/>
    </row>
    <row r="39" spans="2:17" ht="12.75">
      <c r="B39" t="s">
        <v>19</v>
      </c>
      <c r="H39" s="20">
        <v>8895</v>
      </c>
      <c r="I39" s="5"/>
      <c r="J39" s="5">
        <v>16650</v>
      </c>
      <c r="K39" s="5"/>
      <c r="L39" s="20">
        <v>8895</v>
      </c>
      <c r="M39" s="5"/>
      <c r="N39" s="5">
        <v>16650</v>
      </c>
      <c r="O39" s="5"/>
      <c r="P39" s="12"/>
      <c r="Q39" s="12"/>
    </row>
    <row r="40" spans="2:17" ht="12.75">
      <c r="B40" t="s">
        <v>169</v>
      </c>
      <c r="H40" s="47">
        <v>5583</v>
      </c>
      <c r="I40" s="21"/>
      <c r="J40" s="21">
        <v>9498</v>
      </c>
      <c r="K40" s="21"/>
      <c r="L40" s="47">
        <v>5583</v>
      </c>
      <c r="M40" s="21"/>
      <c r="N40" s="21">
        <v>9498</v>
      </c>
      <c r="O40" s="5"/>
      <c r="P40" s="12"/>
      <c r="Q40" s="12"/>
    </row>
    <row r="41" spans="2:17" ht="13.5" thickBot="1">
      <c r="B41" s="3" t="s">
        <v>131</v>
      </c>
      <c r="H41" s="22">
        <f>SUM(H39:H40)</f>
        <v>14478</v>
      </c>
      <c r="I41" s="44"/>
      <c r="J41" s="59">
        <f>SUM(J39:J40)</f>
        <v>26148</v>
      </c>
      <c r="K41" s="44"/>
      <c r="L41" s="19">
        <f>SUM(L39:L40)</f>
        <v>14478</v>
      </c>
      <c r="M41" s="44"/>
      <c r="N41" s="44">
        <f>SUM(N39:N40)</f>
        <v>26148</v>
      </c>
      <c r="O41" s="5"/>
      <c r="P41" s="12"/>
      <c r="Q41" s="12"/>
    </row>
    <row r="42" spans="8:17" ht="12.75">
      <c r="H42" s="3"/>
      <c r="L42" s="3"/>
      <c r="P42" s="12"/>
      <c r="Q42" s="12"/>
    </row>
    <row r="43" spans="8:17" ht="12.75">
      <c r="H43" s="3"/>
      <c r="L43" s="3"/>
      <c r="P43" s="12"/>
      <c r="Q43" s="12"/>
    </row>
    <row r="44" spans="8:17" ht="12.75">
      <c r="H44" s="25" t="s">
        <v>88</v>
      </c>
      <c r="J44" s="24" t="s">
        <v>88</v>
      </c>
      <c r="L44" s="25" t="s">
        <v>88</v>
      </c>
      <c r="N44" s="24" t="s">
        <v>88</v>
      </c>
      <c r="P44" s="12"/>
      <c r="Q44" s="12"/>
    </row>
    <row r="45" spans="8:17" ht="12.75">
      <c r="H45" s="25"/>
      <c r="J45" s="24"/>
      <c r="L45" s="25"/>
      <c r="N45" s="24"/>
      <c r="P45" s="12"/>
      <c r="Q45" s="12"/>
    </row>
    <row r="46" spans="2:17" ht="12.75">
      <c r="B46" t="s">
        <v>133</v>
      </c>
      <c r="H46" s="25"/>
      <c r="J46" s="24"/>
      <c r="L46" s="25"/>
      <c r="N46" s="24"/>
      <c r="P46" s="12"/>
      <c r="Q46" s="12"/>
    </row>
    <row r="47" spans="2:17" ht="12.75">
      <c r="B47" t="s">
        <v>75</v>
      </c>
      <c r="H47" s="3"/>
      <c r="L47" s="3"/>
      <c r="P47" s="92"/>
      <c r="Q47" s="12"/>
    </row>
    <row r="48" spans="2:17" ht="12.75">
      <c r="B48" t="s">
        <v>89</v>
      </c>
      <c r="F48" s="94" t="s">
        <v>297</v>
      </c>
      <c r="H48" s="98">
        <f>+H39/'KLSE-FI-note'!I323*100</f>
        <v>1.9197358339897916</v>
      </c>
      <c r="I48" s="12"/>
      <c r="J48" s="99">
        <f>+J39/'KLSE-FI-note'!K323*100</f>
        <v>3.6159414152338636</v>
      </c>
      <c r="K48" s="12"/>
      <c r="L48" s="95">
        <f>+L39/'KLSE-FI-note'!M323*100</f>
        <v>1.9197358339897916</v>
      </c>
      <c r="M48" s="12"/>
      <c r="N48" s="131">
        <f>+N39/'KLSE-FI-note'!O323*100</f>
        <v>3.6159414152338636</v>
      </c>
      <c r="P48" s="12"/>
      <c r="Q48" s="12"/>
    </row>
    <row r="49" spans="2:17" ht="12.75">
      <c r="B49" t="s">
        <v>90</v>
      </c>
      <c r="F49" s="94" t="s">
        <v>298</v>
      </c>
      <c r="H49" s="60">
        <f>+H39/'KLSE-FI-note'!I327*100</f>
        <v>1.9121835868221637</v>
      </c>
      <c r="I49" s="12"/>
      <c r="J49" s="93">
        <f>+J39/'KLSE-FI-note'!K327*100</f>
        <v>3.5317550383190124</v>
      </c>
      <c r="K49" s="12"/>
      <c r="L49" s="60">
        <f>+L39/'KLSE-FI-note'!M327*100</f>
        <v>1.9121835868221637</v>
      </c>
      <c r="M49" s="12"/>
      <c r="N49" s="93">
        <f>+N39/'KLSE-FI-note'!O327*100</f>
        <v>3.5317550383190124</v>
      </c>
      <c r="P49" s="12"/>
      <c r="Q49" s="12"/>
    </row>
    <row r="50" spans="8:17" ht="12.75">
      <c r="H50" s="60"/>
      <c r="I50" s="12"/>
      <c r="J50" s="29"/>
      <c r="K50" s="12"/>
      <c r="L50" s="60"/>
      <c r="M50" s="12"/>
      <c r="N50" s="29"/>
      <c r="P50" s="12"/>
      <c r="Q50" s="12"/>
    </row>
    <row r="51" spans="8:17" ht="12.75">
      <c r="H51" s="60"/>
      <c r="I51" s="12"/>
      <c r="J51" s="29"/>
      <c r="K51" s="12"/>
      <c r="L51" s="60"/>
      <c r="M51" s="12"/>
      <c r="N51" s="29"/>
      <c r="P51" s="12"/>
      <c r="Q51" s="12"/>
    </row>
    <row r="52" spans="8:17" ht="12.75">
      <c r="H52" s="3"/>
      <c r="L52" s="3"/>
      <c r="P52" s="12"/>
      <c r="Q52" s="12"/>
    </row>
    <row r="53" spans="16:17" ht="12.75">
      <c r="P53" s="12"/>
      <c r="Q53" s="12"/>
    </row>
    <row r="54" spans="2:17" ht="25.5" customHeight="1">
      <c r="B54" s="147" t="s">
        <v>21</v>
      </c>
      <c r="C54" s="148"/>
      <c r="D54" s="148"/>
      <c r="E54" s="148"/>
      <c r="F54" s="148"/>
      <c r="G54" s="148"/>
      <c r="H54" s="148"/>
      <c r="I54" s="148"/>
      <c r="J54" s="148"/>
      <c r="K54" s="148"/>
      <c r="L54" s="148"/>
      <c r="M54" s="148"/>
      <c r="N54" s="148"/>
      <c r="P54" s="12"/>
      <c r="Q54" s="12"/>
    </row>
    <row r="55" spans="2:17" ht="12.75">
      <c r="B55" s="3"/>
      <c r="P55" s="12"/>
      <c r="Q55" s="12"/>
    </row>
    <row r="56" spans="16:17" ht="12.75">
      <c r="P56" s="12"/>
      <c r="Q56" s="12"/>
    </row>
    <row r="57" spans="16:17" ht="12.75">
      <c r="P57" s="12"/>
      <c r="Q57" s="12"/>
    </row>
    <row r="58" spans="16:17" ht="12.75">
      <c r="P58" s="12"/>
      <c r="Q58" s="12"/>
    </row>
    <row r="59" spans="16:17" ht="12.75">
      <c r="P59" s="12"/>
      <c r="Q59" s="12"/>
    </row>
    <row r="60" spans="16:17" ht="12.75">
      <c r="P60" s="12"/>
      <c r="Q60" s="12"/>
    </row>
    <row r="61" spans="16:17" ht="12.75">
      <c r="P61" s="12"/>
      <c r="Q61" s="12"/>
    </row>
  </sheetData>
  <mergeCells count="3">
    <mergeCell ref="H6:J6"/>
    <mergeCell ref="L6:N6"/>
    <mergeCell ref="B54:N54"/>
  </mergeCells>
  <printOptions horizont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25"/>
  <sheetViews>
    <sheetView workbookViewId="0" topLeftCell="A1">
      <pane xSplit="4" ySplit="7" topLeftCell="E8" activePane="bottomRight" state="frozen"/>
      <selection pane="topLeft" activeCell="E50" sqref="E50"/>
      <selection pane="topRight" activeCell="E50" sqref="E50"/>
      <selection pane="bottomLeft" activeCell="E50" sqref="E50"/>
      <selection pane="bottomRight" activeCell="I5" sqref="I5"/>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285</v>
      </c>
    </row>
    <row r="2" ht="12.75">
      <c r="A2" s="3" t="s">
        <v>34</v>
      </c>
    </row>
    <row r="3" ht="12.75">
      <c r="A3" s="26" t="s">
        <v>91</v>
      </c>
    </row>
    <row r="4" ht="12.75">
      <c r="H4" s="25"/>
    </row>
    <row r="5" spans="8:10" ht="12.75">
      <c r="H5" s="25" t="s">
        <v>323</v>
      </c>
      <c r="J5" s="24" t="s">
        <v>323</v>
      </c>
    </row>
    <row r="6" spans="8:10" ht="12.75">
      <c r="H6" s="30" t="s">
        <v>237</v>
      </c>
      <c r="J6" s="38" t="s">
        <v>78</v>
      </c>
    </row>
    <row r="7" spans="6:10" ht="12.75">
      <c r="F7" s="25" t="s">
        <v>92</v>
      </c>
      <c r="H7" s="37" t="s">
        <v>214</v>
      </c>
      <c r="J7" s="31" t="s">
        <v>214</v>
      </c>
    </row>
    <row r="8" spans="6:10" ht="12.75">
      <c r="F8" s="25"/>
      <c r="H8" s="37"/>
      <c r="J8" s="31"/>
    </row>
    <row r="9" spans="1:8" ht="12.75">
      <c r="A9" s="3" t="s">
        <v>334</v>
      </c>
      <c r="H9" s="25"/>
    </row>
    <row r="10" ht="12.75">
      <c r="A10" s="3" t="s">
        <v>339</v>
      </c>
    </row>
    <row r="11" spans="1:12" ht="12.75">
      <c r="A11" t="s">
        <v>353</v>
      </c>
      <c r="H11" s="50">
        <v>1464480</v>
      </c>
      <c r="I11" s="6"/>
      <c r="J11" s="46">
        <v>1445331</v>
      </c>
      <c r="L11" s="46"/>
    </row>
    <row r="12" spans="1:12" ht="12.75">
      <c r="A12" t="s">
        <v>149</v>
      </c>
      <c r="H12" s="50">
        <v>948413</v>
      </c>
      <c r="I12" s="6"/>
      <c r="J12" s="46">
        <v>836139</v>
      </c>
      <c r="L12" s="46"/>
    </row>
    <row r="13" spans="1:12" ht="12.75">
      <c r="A13" t="s">
        <v>344</v>
      </c>
      <c r="H13" s="50">
        <v>86</v>
      </c>
      <c r="I13" s="6"/>
      <c r="J13" s="46">
        <v>235</v>
      </c>
      <c r="L13" s="46"/>
    </row>
    <row r="14" spans="1:12" ht="12.75">
      <c r="A14" t="s">
        <v>220</v>
      </c>
      <c r="H14" s="50">
        <v>7721</v>
      </c>
      <c r="I14" s="6"/>
      <c r="J14" s="46">
        <v>7774</v>
      </c>
      <c r="L14" s="46"/>
    </row>
    <row r="15" spans="1:12" ht="12.75">
      <c r="A15" t="s">
        <v>326</v>
      </c>
      <c r="H15" s="50">
        <v>301227</v>
      </c>
      <c r="I15" s="6"/>
      <c r="J15" s="46">
        <v>272209</v>
      </c>
      <c r="L15" s="46"/>
    </row>
    <row r="16" spans="1:12" ht="12.75">
      <c r="A16" t="s">
        <v>171</v>
      </c>
      <c r="H16" s="50">
        <v>506016</v>
      </c>
      <c r="I16" s="6"/>
      <c r="J16" s="46">
        <v>506016</v>
      </c>
      <c r="L16" s="46"/>
    </row>
    <row r="17" spans="1:12" ht="12.75">
      <c r="A17" t="s">
        <v>280</v>
      </c>
      <c r="H17" s="49">
        <v>185812</v>
      </c>
      <c r="I17" s="21"/>
      <c r="J17" s="45">
        <v>185812</v>
      </c>
      <c r="L17" s="46"/>
    </row>
    <row r="18" spans="8:12" ht="12.75">
      <c r="H18" s="9">
        <f>SUM(H11:H17)</f>
        <v>3413755</v>
      </c>
      <c r="I18" s="6"/>
      <c r="J18" s="6">
        <f>SUM(J11:J17)</f>
        <v>3253516</v>
      </c>
      <c r="L18" s="6"/>
    </row>
    <row r="19" spans="8:12" ht="12.75">
      <c r="H19" s="9"/>
      <c r="I19" s="6"/>
      <c r="J19" s="6"/>
      <c r="L19" s="6"/>
    </row>
    <row r="20" spans="1:12" ht="12.75">
      <c r="A20" s="3" t="s">
        <v>327</v>
      </c>
      <c r="H20" s="20"/>
      <c r="I20" s="5"/>
      <c r="J20" s="5"/>
      <c r="L20" s="6"/>
    </row>
    <row r="21" spans="1:12" ht="12.75">
      <c r="A21" s="14" t="s">
        <v>36</v>
      </c>
      <c r="H21" s="51">
        <v>81259</v>
      </c>
      <c r="I21" s="52"/>
      <c r="J21" s="54">
        <v>80910</v>
      </c>
      <c r="L21" s="6"/>
    </row>
    <row r="22" spans="1:12" ht="12.75">
      <c r="A22" t="s">
        <v>215</v>
      </c>
      <c r="H22" s="105">
        <v>8368</v>
      </c>
      <c r="I22" s="6"/>
      <c r="J22" s="106">
        <v>15026</v>
      </c>
      <c r="L22" s="46"/>
    </row>
    <row r="23" spans="1:12" ht="12.75">
      <c r="A23" t="s">
        <v>318</v>
      </c>
      <c r="H23" s="105">
        <v>20993</v>
      </c>
      <c r="I23" s="6"/>
      <c r="J23" s="106">
        <v>5576</v>
      </c>
      <c r="L23" s="46"/>
    </row>
    <row r="24" spans="1:12" ht="12.75">
      <c r="A24" t="s">
        <v>245</v>
      </c>
      <c r="H24" s="105">
        <v>192463</v>
      </c>
      <c r="I24" s="6"/>
      <c r="J24" s="106">
        <v>219922</v>
      </c>
      <c r="L24" s="46"/>
    </row>
    <row r="25" spans="1:12" ht="12.75">
      <c r="A25" t="s">
        <v>383</v>
      </c>
      <c r="H25" s="105">
        <v>72984</v>
      </c>
      <c r="I25" s="6"/>
      <c r="J25" s="106">
        <v>65061</v>
      </c>
      <c r="L25" s="46"/>
    </row>
    <row r="26" spans="1:12" ht="12.75">
      <c r="A26" t="s">
        <v>258</v>
      </c>
      <c r="H26" s="105">
        <v>916</v>
      </c>
      <c r="I26" s="6"/>
      <c r="J26" s="106">
        <v>1834</v>
      </c>
      <c r="L26" s="46"/>
    </row>
    <row r="27" spans="1:12" ht="12.75">
      <c r="A27" t="s">
        <v>161</v>
      </c>
      <c r="H27" s="109">
        <v>1267316</v>
      </c>
      <c r="I27" s="21"/>
      <c r="J27" s="110">
        <v>1227245</v>
      </c>
      <c r="L27" s="46"/>
    </row>
    <row r="28" spans="8:12" ht="12.75">
      <c r="H28" s="109">
        <f>SUM(H21:H27)</f>
        <v>1644299</v>
      </c>
      <c r="I28" s="21"/>
      <c r="J28" s="110">
        <f>SUM(J21:J27)</f>
        <v>1615574</v>
      </c>
      <c r="L28" s="46"/>
    </row>
    <row r="29" spans="8:12" ht="12.75">
      <c r="H29" s="20"/>
      <c r="I29" s="5"/>
      <c r="J29" s="5"/>
      <c r="L29" s="6"/>
    </row>
    <row r="30" spans="1:12" ht="13.5" thickBot="1">
      <c r="A30" s="3" t="s">
        <v>335</v>
      </c>
      <c r="H30" s="22">
        <f>+H28+H18</f>
        <v>5058054</v>
      </c>
      <c r="I30" s="59"/>
      <c r="J30" s="114">
        <f>+J28+J18</f>
        <v>4869090</v>
      </c>
      <c r="L30" s="6"/>
    </row>
    <row r="31" spans="8:12" ht="12.75">
      <c r="H31" s="20"/>
      <c r="I31" s="5"/>
      <c r="J31" s="5"/>
      <c r="L31" s="6"/>
    </row>
    <row r="32" spans="8:12" ht="12.75">
      <c r="H32" s="20"/>
      <c r="I32" s="5"/>
      <c r="J32" s="5"/>
      <c r="L32" s="6"/>
    </row>
    <row r="33" spans="1:12" ht="12.75">
      <c r="A33" s="3" t="s">
        <v>336</v>
      </c>
      <c r="H33" s="20"/>
      <c r="I33" s="5"/>
      <c r="J33" s="5"/>
      <c r="L33" s="6"/>
    </row>
    <row r="34" spans="1:12" ht="12.75">
      <c r="A34" s="3" t="s">
        <v>337</v>
      </c>
      <c r="H34" s="20"/>
      <c r="I34" s="5"/>
      <c r="J34" s="5"/>
      <c r="L34" s="6"/>
    </row>
    <row r="35" spans="1:12" ht="12.75">
      <c r="A35" t="s">
        <v>168</v>
      </c>
      <c r="H35" s="48">
        <v>463924</v>
      </c>
      <c r="I35" s="5"/>
      <c r="J35" s="23">
        <v>463180</v>
      </c>
      <c r="L35" s="6"/>
    </row>
    <row r="36" spans="1:12" ht="12.75">
      <c r="A36" t="s">
        <v>216</v>
      </c>
      <c r="H36" s="50">
        <v>837242</v>
      </c>
      <c r="I36" s="6"/>
      <c r="J36" s="46">
        <v>826525</v>
      </c>
      <c r="L36" s="6"/>
    </row>
    <row r="37" spans="1:12" ht="12.75">
      <c r="A37" t="s">
        <v>151</v>
      </c>
      <c r="H37" s="49">
        <v>-15057</v>
      </c>
      <c r="I37" s="21"/>
      <c r="J37" s="45">
        <v>-15057</v>
      </c>
      <c r="L37" s="6"/>
    </row>
    <row r="38" spans="1:12" ht="12.75">
      <c r="A38" s="3" t="s">
        <v>281</v>
      </c>
      <c r="H38" s="50">
        <f>SUM(H35:H37)</f>
        <v>1286109</v>
      </c>
      <c r="I38" s="9"/>
      <c r="J38" s="88">
        <f>SUM(J35:J37)</f>
        <v>1274648</v>
      </c>
      <c r="L38" s="6"/>
    </row>
    <row r="39" spans="1:12" ht="12.75">
      <c r="A39" s="3" t="s">
        <v>169</v>
      </c>
      <c r="H39" s="50">
        <v>46091</v>
      </c>
      <c r="I39" s="6"/>
      <c r="J39" s="46">
        <v>40478</v>
      </c>
      <c r="L39" s="6"/>
    </row>
    <row r="40" spans="8:12" ht="12.75">
      <c r="H40" s="46"/>
      <c r="I40" s="6"/>
      <c r="J40" s="46"/>
      <c r="L40" s="6"/>
    </row>
    <row r="41" spans="1:12" ht="12.75">
      <c r="A41" s="3" t="s">
        <v>338</v>
      </c>
      <c r="H41" s="128">
        <f>+H39+H38</f>
        <v>1332200</v>
      </c>
      <c r="I41" s="7"/>
      <c r="J41" s="129">
        <f>+J39+J38</f>
        <v>1315126</v>
      </c>
      <c r="L41" s="6"/>
    </row>
    <row r="42" spans="1:12" ht="12.75">
      <c r="A42" s="3"/>
      <c r="H42" s="50"/>
      <c r="I42" s="6"/>
      <c r="J42" s="88"/>
      <c r="L42" s="6"/>
    </row>
    <row r="43" spans="1:12" ht="12.75">
      <c r="A43" s="3" t="s">
        <v>340</v>
      </c>
      <c r="H43" s="50"/>
      <c r="I43" s="6"/>
      <c r="J43" s="46"/>
      <c r="L43" s="6"/>
    </row>
    <row r="44" spans="1:12" ht="12.75">
      <c r="A44" s="14" t="s">
        <v>283</v>
      </c>
      <c r="H44" s="103">
        <v>17957</v>
      </c>
      <c r="I44" s="52"/>
      <c r="J44" s="104">
        <v>17957</v>
      </c>
      <c r="L44" s="6"/>
    </row>
    <row r="45" spans="1:12" ht="12.75">
      <c r="A45" t="s">
        <v>261</v>
      </c>
      <c r="F45" s="94" t="s">
        <v>63</v>
      </c>
      <c r="H45" s="105">
        <v>2424336</v>
      </c>
      <c r="I45" s="6"/>
      <c r="J45" s="106">
        <v>2375778</v>
      </c>
      <c r="L45" s="6"/>
    </row>
    <row r="46" spans="1:12" ht="12.75">
      <c r="A46" t="s">
        <v>260</v>
      </c>
      <c r="F46" s="94"/>
      <c r="H46" s="105">
        <v>249344</v>
      </c>
      <c r="I46" s="6"/>
      <c r="J46" s="106">
        <v>3103</v>
      </c>
      <c r="L46" s="6"/>
    </row>
    <row r="47" spans="1:12" ht="12.75">
      <c r="A47" t="s">
        <v>325</v>
      </c>
      <c r="H47" s="109">
        <v>333372</v>
      </c>
      <c r="I47" s="21"/>
      <c r="J47" s="110">
        <v>327230</v>
      </c>
      <c r="L47" s="6"/>
    </row>
    <row r="48" spans="8:12" ht="12.75">
      <c r="H48" s="107">
        <f>SUM(H44:H47)</f>
        <v>3025009</v>
      </c>
      <c r="I48" s="7"/>
      <c r="J48" s="108">
        <f>SUM(J44:J47)</f>
        <v>2724068</v>
      </c>
      <c r="L48" s="6"/>
    </row>
    <row r="49" spans="8:12" ht="12.75">
      <c r="H49" s="20"/>
      <c r="I49" s="5"/>
      <c r="J49" s="5"/>
      <c r="L49" s="6"/>
    </row>
    <row r="50" spans="1:12" ht="12.75">
      <c r="A50" s="3" t="s">
        <v>328</v>
      </c>
      <c r="H50" s="20"/>
      <c r="I50" s="5"/>
      <c r="J50" s="5"/>
      <c r="L50" s="6"/>
    </row>
    <row r="51" spans="1:12" ht="12.75">
      <c r="A51" t="s">
        <v>93</v>
      </c>
      <c r="H51" s="103">
        <v>385888</v>
      </c>
      <c r="I51" s="52"/>
      <c r="J51" s="104">
        <v>481596</v>
      </c>
      <c r="L51" s="46"/>
    </row>
    <row r="52" spans="1:12" ht="12.75">
      <c r="A52" t="s">
        <v>377</v>
      </c>
      <c r="H52" s="105">
        <v>306164</v>
      </c>
      <c r="I52" s="6"/>
      <c r="J52" s="106">
        <v>300800</v>
      </c>
      <c r="L52" s="46"/>
    </row>
    <row r="53" spans="1:12" ht="12.75">
      <c r="A53" t="s">
        <v>261</v>
      </c>
      <c r="F53" s="94" t="s">
        <v>63</v>
      </c>
      <c r="H53" s="105">
        <v>8793</v>
      </c>
      <c r="I53" s="6"/>
      <c r="J53" s="106">
        <v>47500</v>
      </c>
      <c r="L53" s="46"/>
    </row>
    <row r="54" spans="8:12" ht="12.75">
      <c r="H54" s="107">
        <f>SUM(H51:H53)</f>
        <v>700845</v>
      </c>
      <c r="I54" s="7"/>
      <c r="J54" s="108">
        <f>SUM(J51:J53)</f>
        <v>829896</v>
      </c>
      <c r="L54" s="46"/>
    </row>
    <row r="55" spans="8:12" ht="12.75">
      <c r="H55" s="20"/>
      <c r="I55" s="5"/>
      <c r="J55" s="5"/>
      <c r="L55" s="6"/>
    </row>
    <row r="56" spans="1:12" ht="12.75">
      <c r="A56" s="3" t="s">
        <v>341</v>
      </c>
      <c r="H56" s="50">
        <f>+H48+H54</f>
        <v>3725854</v>
      </c>
      <c r="I56" s="6"/>
      <c r="J56" s="88">
        <f>+J48+J54</f>
        <v>3553964</v>
      </c>
      <c r="L56" s="46"/>
    </row>
    <row r="57" spans="8:12" ht="12.75">
      <c r="H57" s="50"/>
      <c r="I57" s="6"/>
      <c r="J57" s="46"/>
      <c r="L57" s="46"/>
    </row>
    <row r="58" spans="1:12" ht="13.5" thickBot="1">
      <c r="A58" s="3" t="s">
        <v>342</v>
      </c>
      <c r="H58" s="130">
        <f>+H56+H41</f>
        <v>5058054</v>
      </c>
      <c r="I58" s="127"/>
      <c r="J58" s="145">
        <f>+J56+J41</f>
        <v>4869090</v>
      </c>
      <c r="L58" s="46"/>
    </row>
    <row r="59" ht="12.75">
      <c r="L59" s="46"/>
    </row>
    <row r="60" ht="12.75">
      <c r="L60" s="46"/>
    </row>
    <row r="61" ht="12.75">
      <c r="L61" s="46"/>
    </row>
    <row r="62" ht="12.75">
      <c r="L62" s="12"/>
    </row>
    <row r="63" spans="8:12" ht="12.75">
      <c r="H63" s="46"/>
      <c r="I63" s="6"/>
      <c r="J63" s="46"/>
      <c r="L63" s="12"/>
    </row>
    <row r="64" spans="1:13" ht="26.25" customHeight="1">
      <c r="A64" s="147" t="s">
        <v>20</v>
      </c>
      <c r="B64" s="148"/>
      <c r="C64" s="148"/>
      <c r="D64" s="148"/>
      <c r="E64" s="148"/>
      <c r="F64" s="148"/>
      <c r="G64" s="148"/>
      <c r="H64" s="148"/>
      <c r="I64" s="148"/>
      <c r="J64" s="148"/>
      <c r="K64" s="27"/>
      <c r="L64" s="96"/>
      <c r="M64" s="27"/>
    </row>
    <row r="65" spans="8:12" ht="12.75">
      <c r="H65" s="6"/>
      <c r="I65" s="6"/>
      <c r="J65" s="6"/>
      <c r="L65" s="12"/>
    </row>
    <row r="66" spans="1:12" ht="12.75">
      <c r="A66" s="32"/>
      <c r="H66" s="5">
        <f>+H58-H30</f>
        <v>0</v>
      </c>
      <c r="I66" s="5"/>
      <c r="J66" s="5">
        <f>+J58-J30</f>
        <v>0</v>
      </c>
      <c r="L66" s="6"/>
    </row>
    <row r="67" spans="1:10" ht="12.75">
      <c r="A67" s="3"/>
      <c r="H67" s="5"/>
      <c r="I67" s="5"/>
      <c r="J67" s="5"/>
    </row>
    <row r="68" spans="8:10" ht="12.75">
      <c r="H68" s="2"/>
      <c r="I68" s="5"/>
      <c r="J68" s="2"/>
    </row>
    <row r="69" spans="8:10" ht="12.75">
      <c r="H69" s="5"/>
      <c r="I69" s="5"/>
      <c r="J69" s="5"/>
    </row>
    <row r="70" spans="8:10" ht="12.75">
      <c r="H70" s="5"/>
      <c r="I70" s="5"/>
      <c r="J70" s="5"/>
    </row>
    <row r="71" spans="8:10" ht="12.75">
      <c r="H71" s="5"/>
      <c r="I71" s="5"/>
      <c r="J71" s="5"/>
    </row>
    <row r="72" spans="8:10" ht="12.75">
      <c r="H72" s="5"/>
      <c r="I72" s="5"/>
      <c r="J72" s="5"/>
    </row>
    <row r="73" spans="8:10" ht="12.75">
      <c r="H73" s="5"/>
      <c r="I73" s="5"/>
      <c r="J73" s="5"/>
    </row>
    <row r="74" spans="8:10" ht="12.75">
      <c r="H74" s="5"/>
      <c r="I74" s="5"/>
      <c r="J74" s="5"/>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12.75">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sheetData>
  <mergeCells count="1">
    <mergeCell ref="A64:J64"/>
  </mergeCells>
  <printOptions horizontalCentered="1"/>
  <pageMargins left="0.75" right="0.5" top="0.5" bottom="0.5"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N635"/>
  <sheetViews>
    <sheetView workbookViewId="0" topLeftCell="A2">
      <pane xSplit="5" ySplit="8" topLeftCell="G42" activePane="bottomRight" state="frozen"/>
      <selection pane="topLeft" activeCell="E50" sqref="E50"/>
      <selection pane="topRight" activeCell="E50" sqref="E50"/>
      <selection pane="bottomLeft" activeCell="E50" sqref="E50"/>
      <selection pane="bottomRight" activeCell="K55" sqref="K55"/>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3" t="s">
        <v>285</v>
      </c>
    </row>
    <row r="3" ht="12.75">
      <c r="B3" s="3" t="s">
        <v>34</v>
      </c>
    </row>
    <row r="4" ht="12.75">
      <c r="B4" s="26" t="s">
        <v>234</v>
      </c>
    </row>
    <row r="6" spans="10:12" ht="12.75">
      <c r="J6" s="25" t="s">
        <v>22</v>
      </c>
      <c r="L6" s="24" t="str">
        <f>+J6</f>
        <v>3 months </v>
      </c>
    </row>
    <row r="7" spans="10:12" ht="12.75">
      <c r="J7" s="25" t="s">
        <v>385</v>
      </c>
      <c r="L7" s="24" t="s">
        <v>385</v>
      </c>
    </row>
    <row r="8" spans="10:12" ht="12.75">
      <c r="J8" s="33" t="s">
        <v>237</v>
      </c>
      <c r="L8" s="84" t="s">
        <v>364</v>
      </c>
    </row>
    <row r="9" spans="10:12" ht="12.75">
      <c r="J9" s="25" t="s">
        <v>214</v>
      </c>
      <c r="L9" s="24" t="s">
        <v>214</v>
      </c>
    </row>
    <row r="10" ht="12.75">
      <c r="L10" s="14"/>
    </row>
    <row r="11" spans="2:12" ht="12.75">
      <c r="B11" s="3" t="s">
        <v>380</v>
      </c>
      <c r="L11" s="14"/>
    </row>
    <row r="12" spans="2:12" ht="12.75">
      <c r="B12" t="s">
        <v>173</v>
      </c>
      <c r="J12" s="48">
        <v>292303</v>
      </c>
      <c r="L12" s="85">
        <v>534704</v>
      </c>
    </row>
    <row r="13" spans="2:12" ht="12.75">
      <c r="B13" t="s">
        <v>352</v>
      </c>
      <c r="J13" s="48">
        <v>11307</v>
      </c>
      <c r="L13" s="85">
        <v>12839</v>
      </c>
    </row>
    <row r="14" spans="2:12" ht="12.75">
      <c r="B14" t="s">
        <v>139</v>
      </c>
      <c r="J14" s="48">
        <v>-176629</v>
      </c>
      <c r="L14" s="85">
        <v>0</v>
      </c>
    </row>
    <row r="15" spans="2:12" ht="12.75">
      <c r="B15" t="s">
        <v>174</v>
      </c>
      <c r="J15" s="50">
        <v>-198361</v>
      </c>
      <c r="K15" s="12"/>
      <c r="L15" s="88">
        <v>-103192</v>
      </c>
    </row>
    <row r="16" spans="2:12" ht="12.75">
      <c r="B16" t="s">
        <v>175</v>
      </c>
      <c r="J16" s="49">
        <v>-4888</v>
      </c>
      <c r="K16" s="11"/>
      <c r="L16" s="86">
        <v>-6460</v>
      </c>
    </row>
    <row r="17" spans="2:12" ht="12.75">
      <c r="B17" t="s">
        <v>76</v>
      </c>
      <c r="J17" s="70">
        <f>SUM(J12:J16)</f>
        <v>-76268</v>
      </c>
      <c r="L17" s="87">
        <f>SUM(L12:L16)</f>
        <v>437891</v>
      </c>
    </row>
    <row r="18" spans="10:12" ht="12.75">
      <c r="J18" s="70"/>
      <c r="L18" s="87"/>
    </row>
    <row r="19" spans="2:12" ht="12.75">
      <c r="B19" t="s">
        <v>347</v>
      </c>
      <c r="J19" s="48">
        <v>-28096</v>
      </c>
      <c r="L19" s="85">
        <v>-78</v>
      </c>
    </row>
    <row r="20" spans="2:12" ht="12.75">
      <c r="B20" t="s">
        <v>206</v>
      </c>
      <c r="J20" s="48">
        <v>5874</v>
      </c>
      <c r="L20" s="85">
        <v>9743</v>
      </c>
    </row>
    <row r="21" spans="2:12" ht="12.75">
      <c r="B21" t="s">
        <v>367</v>
      </c>
      <c r="J21" s="48">
        <v>-330</v>
      </c>
      <c r="L21" s="85">
        <v>-3888</v>
      </c>
    </row>
    <row r="22" spans="2:12" ht="12.75">
      <c r="B22" t="s">
        <v>368</v>
      </c>
      <c r="J22" s="50">
        <v>943</v>
      </c>
      <c r="L22" s="88">
        <v>1565</v>
      </c>
    </row>
    <row r="23" spans="10:12" ht="12.75">
      <c r="J23" s="49"/>
      <c r="L23" s="86"/>
    </row>
    <row r="24" spans="2:12" ht="12.75">
      <c r="B24" t="s">
        <v>346</v>
      </c>
      <c r="J24" s="71">
        <f>SUM(J17:J22)</f>
        <v>-97877</v>
      </c>
      <c r="K24" s="69"/>
      <c r="L24" s="89">
        <f>SUM(L17:L22)</f>
        <v>445233</v>
      </c>
    </row>
    <row r="25" spans="10:12" ht="12.75">
      <c r="J25" s="20"/>
      <c r="L25" s="8"/>
    </row>
    <row r="26" spans="2:12" ht="12.75">
      <c r="B26" s="3" t="s">
        <v>354</v>
      </c>
      <c r="J26" s="20"/>
      <c r="L26" s="8"/>
    </row>
    <row r="27" spans="2:12" ht="12.75">
      <c r="B27" t="s">
        <v>365</v>
      </c>
      <c r="J27" s="20"/>
      <c r="L27" s="8"/>
    </row>
    <row r="28" spans="2:12" ht="12.75">
      <c r="B28" t="s">
        <v>271</v>
      </c>
      <c r="J28" s="20">
        <v>-15655</v>
      </c>
      <c r="L28" s="8">
        <v>-2591</v>
      </c>
    </row>
    <row r="29" spans="2:12" ht="12.75">
      <c r="B29" t="s">
        <v>272</v>
      </c>
      <c r="J29" s="70">
        <v>51</v>
      </c>
      <c r="L29" s="87">
        <v>45</v>
      </c>
    </row>
    <row r="30" spans="2:12" ht="12.75">
      <c r="B30" t="s">
        <v>149</v>
      </c>
      <c r="J30" s="70">
        <v>-62113</v>
      </c>
      <c r="L30" s="87">
        <v>-8324</v>
      </c>
    </row>
    <row r="31" spans="2:12" ht="12.75">
      <c r="B31" t="s">
        <v>227</v>
      </c>
      <c r="J31" s="70">
        <v>30</v>
      </c>
      <c r="L31" s="87">
        <v>5887</v>
      </c>
    </row>
    <row r="32" spans="2:12" ht="12.75">
      <c r="B32" t="s">
        <v>231</v>
      </c>
      <c r="J32" s="70">
        <v>-3</v>
      </c>
      <c r="L32" s="87">
        <v>-148</v>
      </c>
    </row>
    <row r="33" spans="10:12" ht="12.75">
      <c r="J33" s="72"/>
      <c r="L33" s="90"/>
    </row>
    <row r="34" spans="2:12" ht="12.75">
      <c r="B34" t="s">
        <v>348</v>
      </c>
      <c r="J34" s="71">
        <f>SUM(J27:J33)</f>
        <v>-77690</v>
      </c>
      <c r="K34" s="69"/>
      <c r="L34" s="89">
        <f>SUM(L27:L33)</f>
        <v>-5131</v>
      </c>
    </row>
    <row r="35" spans="10:12" ht="12.75">
      <c r="J35" s="20"/>
      <c r="L35" s="8"/>
    </row>
    <row r="36" spans="2:12" ht="12.75">
      <c r="B36" s="3" t="s">
        <v>386</v>
      </c>
      <c r="J36" s="20"/>
      <c r="L36" s="8"/>
    </row>
    <row r="37" spans="2:12" ht="12.75">
      <c r="B37" s="14" t="s">
        <v>378</v>
      </c>
      <c r="J37" s="20">
        <v>35045</v>
      </c>
      <c r="L37" s="8">
        <v>0</v>
      </c>
    </row>
    <row r="38" spans="2:12" ht="12.75">
      <c r="B38" s="14" t="s">
        <v>226</v>
      </c>
      <c r="J38" s="20">
        <v>246241</v>
      </c>
      <c r="L38" s="8">
        <v>0</v>
      </c>
    </row>
    <row r="39" spans="2:12" ht="12.75">
      <c r="B39" s="14" t="s">
        <v>72</v>
      </c>
      <c r="J39" s="20">
        <v>1678</v>
      </c>
      <c r="L39" s="8">
        <v>2112</v>
      </c>
    </row>
    <row r="40" spans="2:12" ht="12.75">
      <c r="B40" s="14" t="s">
        <v>246</v>
      </c>
      <c r="J40" s="20">
        <v>-39023</v>
      </c>
      <c r="L40" s="8">
        <v>-106083</v>
      </c>
    </row>
    <row r="41" spans="2:12" ht="12.75">
      <c r="B41" s="14" t="s">
        <v>228</v>
      </c>
      <c r="J41" s="20">
        <v>-848</v>
      </c>
      <c r="L41" s="8">
        <v>-427</v>
      </c>
    </row>
    <row r="42" spans="10:12" ht="12.75">
      <c r="J42" s="49"/>
      <c r="L42" s="86"/>
    </row>
    <row r="43" spans="2:12" ht="12.75">
      <c r="B43" t="s">
        <v>349</v>
      </c>
      <c r="J43" s="71">
        <f>SUM(J37:J42)</f>
        <v>243093</v>
      </c>
      <c r="K43" s="69"/>
      <c r="L43" s="89">
        <f>SUM(L39:L42)</f>
        <v>-104398</v>
      </c>
    </row>
    <row r="44" spans="10:12" ht="12.75">
      <c r="J44" s="20"/>
      <c r="L44" s="8"/>
    </row>
    <row r="45" spans="2:12" ht="12.75">
      <c r="B45" t="s">
        <v>350</v>
      </c>
      <c r="J45" s="70">
        <f>+J43+J34+J24</f>
        <v>67526</v>
      </c>
      <c r="L45" s="87">
        <f>+L43+L34+L24</f>
        <v>335704</v>
      </c>
    </row>
    <row r="46" spans="10:12" ht="12.75">
      <c r="J46" s="20"/>
      <c r="L46" s="8"/>
    </row>
    <row r="47" spans="2:12" ht="12.75">
      <c r="B47" s="3" t="s">
        <v>351</v>
      </c>
      <c r="J47" s="70">
        <v>1227245</v>
      </c>
      <c r="L47" s="87">
        <v>227063</v>
      </c>
    </row>
    <row r="48" spans="2:12" ht="12.75">
      <c r="B48" s="14" t="s">
        <v>248</v>
      </c>
      <c r="J48" s="70">
        <v>-27455</v>
      </c>
      <c r="L48" s="87">
        <v>0</v>
      </c>
    </row>
    <row r="49" spans="2:12" ht="12.75">
      <c r="B49" t="s">
        <v>343</v>
      </c>
      <c r="J49" s="20">
        <v>-14106</v>
      </c>
      <c r="L49" s="85">
        <v>-40374</v>
      </c>
    </row>
    <row r="50" spans="2:12" ht="12.75">
      <c r="B50" t="s">
        <v>382</v>
      </c>
      <c r="J50" s="20">
        <v>-40035</v>
      </c>
      <c r="L50" s="85">
        <v>0</v>
      </c>
    </row>
    <row r="51" spans="10:12" ht="12.75">
      <c r="J51" s="20"/>
      <c r="L51" s="85"/>
    </row>
    <row r="52" spans="2:12" ht="13.5" thickBot="1">
      <c r="B52" s="3" t="s">
        <v>355</v>
      </c>
      <c r="J52" s="73">
        <f>SUM(J45:J51)</f>
        <v>1213175</v>
      </c>
      <c r="K52" s="68"/>
      <c r="L52" s="91">
        <f>SUM(L45:L51)</f>
        <v>522393</v>
      </c>
    </row>
    <row r="53" ht="13.5" thickTop="1">
      <c r="J53" s="5"/>
    </row>
    <row r="54" ht="12.75">
      <c r="M54" s="5"/>
    </row>
    <row r="55" spans="2:13" ht="12.75">
      <c r="B55" s="32"/>
      <c r="M55" s="5"/>
    </row>
    <row r="56" spans="2:14" ht="12.75">
      <c r="B56" s="3"/>
      <c r="M56" s="5"/>
      <c r="N56" s="4"/>
    </row>
    <row r="57" spans="2:10" ht="12.75">
      <c r="B57" s="3"/>
      <c r="J57" s="5"/>
    </row>
    <row r="58" ht="12.75">
      <c r="J58" s="5"/>
    </row>
    <row r="59" spans="2:12" ht="24.75" customHeight="1">
      <c r="B59" s="147" t="s">
        <v>23</v>
      </c>
      <c r="C59" s="148"/>
      <c r="D59" s="148"/>
      <c r="E59" s="148"/>
      <c r="F59" s="148"/>
      <c r="G59" s="148"/>
      <c r="H59" s="148"/>
      <c r="I59" s="148"/>
      <c r="J59" s="148"/>
      <c r="K59" s="148"/>
      <c r="L59" s="148"/>
    </row>
    <row r="60" ht="12.75">
      <c r="J60" s="5"/>
    </row>
    <row r="61" ht="12.75">
      <c r="J61" s="5"/>
    </row>
    <row r="62" ht="12.75">
      <c r="J62" s="5"/>
    </row>
    <row r="63" ht="12.75">
      <c r="J63" s="5"/>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12.75">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12.75">
      <c r="J259" s="5"/>
    </row>
    <row r="260" ht="12.75">
      <c r="J260" s="5"/>
    </row>
    <row r="261" ht="12.75">
      <c r="J261" s="5"/>
    </row>
    <row r="262" ht="12.75">
      <c r="J262" s="5"/>
    </row>
    <row r="263" ht="12.75">
      <c r="J263" s="5"/>
    </row>
    <row r="264" ht="12.75">
      <c r="J264" s="5"/>
    </row>
    <row r="265" ht="12.75">
      <c r="J265" s="5"/>
    </row>
    <row r="266" ht="12.75">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ht="12.75">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sheetData>
  <mergeCells count="1">
    <mergeCell ref="B59:L59"/>
  </mergeCells>
  <printOptions horizontalCentered="1"/>
  <pageMargins left="0.5" right="0.5" top="0.5" bottom="0.5" header="0.5" footer="0.5"/>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B2:W54"/>
  <sheetViews>
    <sheetView workbookViewId="0" topLeftCell="B1">
      <pane xSplit="1" ySplit="12" topLeftCell="D36" activePane="bottomRight" state="frozen"/>
      <selection pane="topLeft" activeCell="E50" sqref="E50"/>
      <selection pane="topRight" activeCell="E50" sqref="E50"/>
      <selection pane="bottomLeft" activeCell="E50" sqref="E50"/>
      <selection pane="bottomRight" activeCell="D36" sqref="D36"/>
    </sheetView>
  </sheetViews>
  <sheetFormatPr defaultColWidth="9.140625" defaultRowHeight="12.75"/>
  <cols>
    <col min="2" max="2" width="41.421875" style="0" customWidth="1"/>
    <col min="3" max="3" width="3.28125" style="0" customWidth="1"/>
    <col min="4" max="4" width="5.5742187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2.7109375" style="0" customWidth="1"/>
    <col min="13" max="13" width="1.57421875" style="0" customWidth="1"/>
    <col min="14" max="14" width="12.7109375" style="0" customWidth="1"/>
    <col min="15" max="15" width="1.421875" style="0" customWidth="1"/>
    <col min="16" max="16" width="12.140625" style="0" customWidth="1"/>
    <col min="17" max="17" width="1.421875" style="0" customWidth="1"/>
    <col min="18" max="18" width="11.00390625" style="0" customWidth="1"/>
    <col min="19" max="19" width="1.8515625" style="0" customWidth="1"/>
    <col min="21" max="21" width="1.57421875" style="0" customWidth="1"/>
    <col min="22" max="22" width="10.28125" style="0" bestFit="1" customWidth="1"/>
  </cols>
  <sheetData>
    <row r="2" ht="12.75">
      <c r="B2" s="3" t="s">
        <v>285</v>
      </c>
    </row>
    <row r="3" ht="12.75">
      <c r="B3" s="3" t="s">
        <v>34</v>
      </c>
    </row>
    <row r="4" ht="12.75">
      <c r="B4" s="26" t="s">
        <v>84</v>
      </c>
    </row>
    <row r="6" spans="4:22" ht="12.75">
      <c r="D6" s="126"/>
      <c r="E6" s="126"/>
      <c r="F6" s="146" t="s">
        <v>295</v>
      </c>
      <c r="G6" s="146"/>
      <c r="H6" s="146"/>
      <c r="I6" s="146"/>
      <c r="J6" s="146"/>
      <c r="K6" s="146"/>
      <c r="L6" s="146"/>
      <c r="M6" s="146"/>
      <c r="N6" s="146"/>
      <c r="O6" s="146"/>
      <c r="P6" s="146"/>
      <c r="Q6" s="146"/>
      <c r="R6" s="146"/>
      <c r="T6" s="25" t="s">
        <v>177</v>
      </c>
      <c r="U6" s="3"/>
      <c r="V6" s="25" t="s">
        <v>213</v>
      </c>
    </row>
    <row r="7" spans="20:22" ht="12.75">
      <c r="T7" s="25" t="s">
        <v>137</v>
      </c>
      <c r="U7" s="3"/>
      <c r="V7" s="25" t="s">
        <v>178</v>
      </c>
    </row>
    <row r="8" spans="6:16" ht="12.75">
      <c r="F8" s="3"/>
      <c r="G8" s="3"/>
      <c r="H8" s="149" t="s">
        <v>296</v>
      </c>
      <c r="I8" s="149"/>
      <c r="J8" s="149"/>
      <c r="K8" s="149"/>
      <c r="L8" s="149"/>
      <c r="M8" s="149"/>
      <c r="N8" s="149"/>
      <c r="O8" s="74"/>
      <c r="P8" s="74" t="s">
        <v>263</v>
      </c>
    </row>
    <row r="9" spans="6:16" ht="12.75">
      <c r="F9" s="3"/>
      <c r="G9" s="3"/>
      <c r="H9" s="3"/>
      <c r="I9" s="3"/>
      <c r="J9" s="3"/>
      <c r="K9" s="3"/>
      <c r="L9" s="25"/>
      <c r="M9" s="25"/>
      <c r="N9" s="25"/>
      <c r="O9" s="41"/>
      <c r="P9" s="3"/>
    </row>
    <row r="10" spans="6:16" ht="12.75">
      <c r="F10" s="25" t="s">
        <v>262</v>
      </c>
      <c r="G10" s="3"/>
      <c r="H10" s="25" t="s">
        <v>262</v>
      </c>
      <c r="I10" s="3"/>
      <c r="J10" s="25" t="s">
        <v>223</v>
      </c>
      <c r="K10" s="3"/>
      <c r="L10" s="25" t="s">
        <v>96</v>
      </c>
      <c r="M10" s="25"/>
      <c r="N10" s="25" t="s">
        <v>0</v>
      </c>
      <c r="O10" s="3"/>
      <c r="P10" s="25" t="s">
        <v>95</v>
      </c>
    </row>
    <row r="11" spans="2:22" ht="12.75">
      <c r="B11" s="29"/>
      <c r="D11" s="25" t="s">
        <v>92</v>
      </c>
      <c r="F11" s="36" t="s">
        <v>286</v>
      </c>
      <c r="G11" s="3"/>
      <c r="H11" s="36" t="s">
        <v>287</v>
      </c>
      <c r="I11" s="3"/>
      <c r="J11" s="36" t="s">
        <v>224</v>
      </c>
      <c r="K11" s="3"/>
      <c r="L11" s="36" t="s">
        <v>97</v>
      </c>
      <c r="M11" s="74"/>
      <c r="N11" s="36" t="s">
        <v>176</v>
      </c>
      <c r="O11" s="3"/>
      <c r="P11" s="36" t="s">
        <v>264</v>
      </c>
      <c r="R11" s="36" t="s">
        <v>213</v>
      </c>
      <c r="T11" s="11"/>
      <c r="V11" s="11"/>
    </row>
    <row r="12" spans="6:22" ht="12.75">
      <c r="F12" s="25" t="s">
        <v>214</v>
      </c>
      <c r="G12" s="3"/>
      <c r="H12" s="25" t="s">
        <v>214</v>
      </c>
      <c r="I12" s="3"/>
      <c r="J12" s="25" t="s">
        <v>214</v>
      </c>
      <c r="K12" s="3"/>
      <c r="L12" s="25" t="s">
        <v>214</v>
      </c>
      <c r="M12" s="25"/>
      <c r="N12" s="25" t="s">
        <v>214</v>
      </c>
      <c r="O12" s="3"/>
      <c r="P12" s="25" t="s">
        <v>214</v>
      </c>
      <c r="R12" s="25" t="s">
        <v>214</v>
      </c>
      <c r="T12" s="25" t="s">
        <v>214</v>
      </c>
      <c r="V12" s="25" t="s">
        <v>214</v>
      </c>
    </row>
    <row r="13" spans="6:18" ht="12.75">
      <c r="F13" s="10"/>
      <c r="L13" s="10"/>
      <c r="M13" s="10"/>
      <c r="N13" s="10"/>
      <c r="P13" s="10"/>
      <c r="R13" s="10"/>
    </row>
    <row r="14" spans="2:23" ht="12.75">
      <c r="B14" s="3" t="s">
        <v>179</v>
      </c>
      <c r="F14" s="48">
        <v>463180</v>
      </c>
      <c r="G14" s="20"/>
      <c r="H14" s="20">
        <v>86109</v>
      </c>
      <c r="I14" s="20"/>
      <c r="J14" s="20">
        <v>-15057</v>
      </c>
      <c r="K14" s="20"/>
      <c r="L14" s="48">
        <v>92</v>
      </c>
      <c r="M14" s="48"/>
      <c r="N14" s="48">
        <v>0</v>
      </c>
      <c r="O14" s="20"/>
      <c r="P14" s="48">
        <v>740324</v>
      </c>
      <c r="Q14" s="20"/>
      <c r="R14" s="48">
        <f>SUM(F14:Q14)</f>
        <v>1274648</v>
      </c>
      <c r="S14" s="5"/>
      <c r="T14" s="20">
        <v>40478</v>
      </c>
      <c r="U14" s="20"/>
      <c r="V14" s="20">
        <f>SUM(R14:U14)</f>
        <v>1315126</v>
      </c>
      <c r="W14" s="5"/>
    </row>
    <row r="15" spans="2:23" ht="12.75">
      <c r="B15" t="s">
        <v>134</v>
      </c>
      <c r="F15" s="8">
        <v>0</v>
      </c>
      <c r="G15" s="8"/>
      <c r="H15" s="8">
        <v>0</v>
      </c>
      <c r="I15" s="8"/>
      <c r="J15" s="8">
        <v>0</v>
      </c>
      <c r="K15" s="8"/>
      <c r="L15" s="8">
        <v>0</v>
      </c>
      <c r="M15" s="8"/>
      <c r="N15" s="8">
        <v>0</v>
      </c>
      <c r="O15" s="8"/>
      <c r="P15" s="8">
        <v>0</v>
      </c>
      <c r="Q15" s="8"/>
      <c r="R15" s="48">
        <f>SUM(F15:Q15)</f>
        <v>0</v>
      </c>
      <c r="S15" s="5"/>
      <c r="T15" s="20">
        <v>30</v>
      </c>
      <c r="U15" s="20"/>
      <c r="V15" s="20">
        <f>SUM(R15:U15)</f>
        <v>30</v>
      </c>
      <c r="W15" s="5"/>
    </row>
    <row r="16" spans="2:23" ht="12.75">
      <c r="B16" s="39"/>
      <c r="F16" s="8"/>
      <c r="G16" s="8"/>
      <c r="H16" s="8"/>
      <c r="I16" s="8"/>
      <c r="J16" s="8"/>
      <c r="K16" s="8"/>
      <c r="L16" s="8"/>
      <c r="M16" s="8"/>
      <c r="N16" s="8"/>
      <c r="O16" s="8"/>
      <c r="P16" s="8"/>
      <c r="Q16" s="8"/>
      <c r="R16" s="48"/>
      <c r="S16" s="5"/>
      <c r="T16" s="20"/>
      <c r="U16" s="20"/>
      <c r="V16" s="20"/>
      <c r="W16" s="5"/>
    </row>
    <row r="17" spans="2:23" ht="12.75">
      <c r="B17" t="s">
        <v>233</v>
      </c>
      <c r="F17" s="134">
        <v>0</v>
      </c>
      <c r="G17" s="28"/>
      <c r="H17" s="28">
        <v>0</v>
      </c>
      <c r="I17" s="28"/>
      <c r="J17" s="28">
        <v>0</v>
      </c>
      <c r="K17" s="28"/>
      <c r="L17" s="28">
        <v>0</v>
      </c>
      <c r="M17" s="28"/>
      <c r="N17" s="28">
        <v>0</v>
      </c>
      <c r="O17" s="28"/>
      <c r="P17" s="53">
        <f>+KLSE_CPL!L39</f>
        <v>8895</v>
      </c>
      <c r="Q17" s="28"/>
      <c r="R17" s="135">
        <f>SUM(F17:Q17)</f>
        <v>8895</v>
      </c>
      <c r="S17" s="52"/>
      <c r="T17" s="53">
        <f>+KLSE_CPL!L40</f>
        <v>5583</v>
      </c>
      <c r="U17" s="53"/>
      <c r="V17" s="136">
        <f>SUM(R17:U17)</f>
        <v>14478</v>
      </c>
      <c r="W17" s="5"/>
    </row>
    <row r="18" spans="2:23" ht="12.75">
      <c r="B18" t="s">
        <v>29</v>
      </c>
      <c r="F18" s="137">
        <v>0</v>
      </c>
      <c r="G18" s="16"/>
      <c r="H18" s="16">
        <v>0</v>
      </c>
      <c r="I18" s="16"/>
      <c r="J18" s="16">
        <v>0</v>
      </c>
      <c r="K18" s="16"/>
      <c r="L18" s="16">
        <v>0</v>
      </c>
      <c r="M18" s="16"/>
      <c r="N18" s="16">
        <v>0</v>
      </c>
      <c r="O18" s="16"/>
      <c r="P18" s="47">
        <v>0</v>
      </c>
      <c r="Q18" s="16"/>
      <c r="R18" s="49">
        <f>SUM(F18:Q18)</f>
        <v>0</v>
      </c>
      <c r="S18" s="21"/>
      <c r="T18" s="47">
        <v>0</v>
      </c>
      <c r="U18" s="47"/>
      <c r="V18" s="138">
        <f>SUM(R18:U18)</f>
        <v>0</v>
      </c>
      <c r="W18" s="5"/>
    </row>
    <row r="19" spans="2:23" ht="12.75">
      <c r="B19" t="s">
        <v>30</v>
      </c>
      <c r="F19" s="137">
        <f>SUM(F17:F18)</f>
        <v>0</v>
      </c>
      <c r="G19" s="16"/>
      <c r="H19" s="16">
        <f>SUM(H17:H18)</f>
        <v>0</v>
      </c>
      <c r="I19" s="16"/>
      <c r="J19" s="16">
        <f>SUM(J17:J18)</f>
        <v>0</v>
      </c>
      <c r="K19" s="16"/>
      <c r="L19" s="16">
        <f>SUM(L17:L18)</f>
        <v>0</v>
      </c>
      <c r="M19" s="16"/>
      <c r="N19" s="16">
        <f>SUM(N17:N18)</f>
        <v>0</v>
      </c>
      <c r="O19" s="16"/>
      <c r="P19" s="47">
        <f>SUM(P17:P18)</f>
        <v>8895</v>
      </c>
      <c r="Q19" s="47"/>
      <c r="R19" s="47">
        <f>SUM(R17:R18)</f>
        <v>8895</v>
      </c>
      <c r="S19" s="21"/>
      <c r="T19" s="47">
        <f>SUM(T17:T18)</f>
        <v>5583</v>
      </c>
      <c r="U19" s="47"/>
      <c r="V19" s="138">
        <f>SUM(V17:V18)</f>
        <v>14478</v>
      </c>
      <c r="W19" s="5"/>
    </row>
    <row r="20" spans="6:23" ht="12.75">
      <c r="F20" s="8"/>
      <c r="G20" s="8"/>
      <c r="H20" s="8"/>
      <c r="I20" s="8"/>
      <c r="J20" s="8"/>
      <c r="K20" s="8"/>
      <c r="L20" s="8"/>
      <c r="M20" s="8"/>
      <c r="N20" s="8"/>
      <c r="O20" s="8"/>
      <c r="P20" s="20"/>
      <c r="Q20" s="8"/>
      <c r="R20" s="48"/>
      <c r="S20" s="5"/>
      <c r="T20" s="20"/>
      <c r="U20" s="20"/>
      <c r="V20" s="20"/>
      <c r="W20" s="5"/>
    </row>
    <row r="21" spans="2:23" ht="12.75">
      <c r="B21" t="s">
        <v>312</v>
      </c>
      <c r="F21" s="8"/>
      <c r="G21" s="8"/>
      <c r="H21" s="8"/>
      <c r="I21" s="8"/>
      <c r="J21" s="8"/>
      <c r="K21" s="8"/>
      <c r="L21" s="8"/>
      <c r="M21" s="8"/>
      <c r="N21" s="8"/>
      <c r="O21" s="8"/>
      <c r="P21" s="20"/>
      <c r="Q21" s="8"/>
      <c r="R21" s="48"/>
      <c r="S21" s="5"/>
      <c r="T21" s="20"/>
      <c r="U21" s="20"/>
      <c r="V21" s="20"/>
      <c r="W21" s="5"/>
    </row>
    <row r="22" spans="2:23" ht="12.75">
      <c r="B22" s="39" t="s">
        <v>162</v>
      </c>
      <c r="D22" s="94" t="s">
        <v>299</v>
      </c>
      <c r="F22" s="20">
        <v>744</v>
      </c>
      <c r="G22" s="20"/>
      <c r="H22" s="20">
        <v>934</v>
      </c>
      <c r="I22" s="8"/>
      <c r="J22" s="8">
        <v>0</v>
      </c>
      <c r="K22" s="8"/>
      <c r="L22" s="8">
        <v>0</v>
      </c>
      <c r="M22" s="8"/>
      <c r="N22" s="8"/>
      <c r="O22" s="8"/>
      <c r="P22" s="20">
        <v>0</v>
      </c>
      <c r="Q22" s="8"/>
      <c r="R22" s="48">
        <f>SUM(F22:Q22)</f>
        <v>1678</v>
      </c>
      <c r="S22" s="5"/>
      <c r="T22" s="20">
        <v>0</v>
      </c>
      <c r="U22" s="20"/>
      <c r="V22" s="20">
        <f>SUM(R22:U22)</f>
        <v>1678</v>
      </c>
      <c r="W22" s="5"/>
    </row>
    <row r="23" spans="2:23" ht="12.75">
      <c r="B23" t="s">
        <v>2</v>
      </c>
      <c r="D23" s="94" t="s">
        <v>3</v>
      </c>
      <c r="F23" s="20">
        <v>0</v>
      </c>
      <c r="G23" s="20"/>
      <c r="H23" s="20">
        <v>0</v>
      </c>
      <c r="I23" s="8"/>
      <c r="J23" s="8">
        <v>0</v>
      </c>
      <c r="K23" s="8"/>
      <c r="L23" s="8">
        <v>0</v>
      </c>
      <c r="M23" s="8"/>
      <c r="N23" s="20">
        <v>888</v>
      </c>
      <c r="O23" s="8"/>
      <c r="P23" s="20">
        <v>0</v>
      </c>
      <c r="Q23" s="8"/>
      <c r="R23" s="48">
        <f>SUM(F23:Q23)</f>
        <v>888</v>
      </c>
      <c r="S23" s="5"/>
      <c r="T23" s="20">
        <v>0</v>
      </c>
      <c r="U23" s="20"/>
      <c r="V23" s="20">
        <f>SUM(R23:U23)</f>
        <v>888</v>
      </c>
      <c r="W23" s="5"/>
    </row>
    <row r="24" spans="2:23" ht="12.75">
      <c r="B24" s="39"/>
      <c r="F24" s="9"/>
      <c r="G24" s="9"/>
      <c r="H24" s="9"/>
      <c r="I24" s="15"/>
      <c r="J24" s="15"/>
      <c r="K24" s="15"/>
      <c r="L24" s="15"/>
      <c r="M24" s="15"/>
      <c r="N24" s="15"/>
      <c r="O24" s="15"/>
      <c r="P24" s="9"/>
      <c r="Q24" s="15"/>
      <c r="R24" s="50"/>
      <c r="S24" s="5"/>
      <c r="T24" s="20"/>
      <c r="U24" s="20"/>
      <c r="V24" s="20"/>
      <c r="W24" s="5"/>
    </row>
    <row r="25" spans="2:23" ht="13.5" thickBot="1">
      <c r="B25" s="3" t="s">
        <v>181</v>
      </c>
      <c r="F25" s="22">
        <f>+F22+F19+F15+F14</f>
        <v>463924</v>
      </c>
      <c r="G25" s="22"/>
      <c r="H25" s="22">
        <f>+H22+H19+H15+H14</f>
        <v>87043</v>
      </c>
      <c r="I25" s="22"/>
      <c r="J25" s="22">
        <f>+J22+J19+J15+J14</f>
        <v>-15057</v>
      </c>
      <c r="K25" s="22"/>
      <c r="L25" s="22">
        <f>+L22+L19+L15+L14</f>
        <v>92</v>
      </c>
      <c r="M25" s="22"/>
      <c r="N25" s="22">
        <f>+N22+N19+N15+N14+N23</f>
        <v>888</v>
      </c>
      <c r="O25" s="22"/>
      <c r="P25" s="22">
        <f>+P22+P19+P15+P14+P23</f>
        <v>749219</v>
      </c>
      <c r="Q25" s="22"/>
      <c r="R25" s="22">
        <f>+R22+R19+R15+R14+R23</f>
        <v>1286109</v>
      </c>
      <c r="S25" s="22"/>
      <c r="T25" s="22">
        <f>+T22+T19+T15+T14+T23</f>
        <v>46091</v>
      </c>
      <c r="U25" s="22"/>
      <c r="V25" s="22">
        <f>+V22+V19+V15+V14+V23</f>
        <v>1332200</v>
      </c>
      <c r="W25" s="5"/>
    </row>
    <row r="26" spans="2:23" ht="12.75">
      <c r="B26" s="3"/>
      <c r="F26" s="9"/>
      <c r="G26" s="9"/>
      <c r="H26" s="9"/>
      <c r="I26" s="9"/>
      <c r="J26" s="9"/>
      <c r="K26" s="9"/>
      <c r="L26" s="9"/>
      <c r="M26" s="9"/>
      <c r="N26" s="9"/>
      <c r="O26" s="9"/>
      <c r="P26" s="9"/>
      <c r="Q26" s="9"/>
      <c r="R26" s="9"/>
      <c r="S26" s="5"/>
      <c r="T26" s="5"/>
      <c r="U26" s="5"/>
      <c r="V26" s="5"/>
      <c r="W26" s="5"/>
    </row>
    <row r="27" spans="2:23" ht="12.75">
      <c r="B27" s="3"/>
      <c r="F27" s="9"/>
      <c r="G27" s="9"/>
      <c r="H27" s="9"/>
      <c r="I27" s="9"/>
      <c r="J27" s="9"/>
      <c r="K27" s="9"/>
      <c r="L27" s="9"/>
      <c r="M27" s="9"/>
      <c r="N27" s="9"/>
      <c r="O27" s="9"/>
      <c r="P27" s="9"/>
      <c r="Q27" s="9"/>
      <c r="R27" s="9"/>
      <c r="S27" s="5"/>
      <c r="T27" s="5"/>
      <c r="U27" s="5"/>
      <c r="V27" s="5"/>
      <c r="W27" s="5"/>
    </row>
    <row r="28" spans="2:23" ht="12.75">
      <c r="B28" s="3"/>
      <c r="F28" s="9"/>
      <c r="G28" s="9"/>
      <c r="H28" s="9"/>
      <c r="I28" s="9"/>
      <c r="J28" s="9"/>
      <c r="K28" s="9"/>
      <c r="L28" s="9"/>
      <c r="M28" s="9"/>
      <c r="N28" s="9"/>
      <c r="O28" s="9"/>
      <c r="P28" s="9"/>
      <c r="Q28" s="9"/>
      <c r="R28" s="9"/>
      <c r="S28" s="5"/>
      <c r="T28" s="5"/>
      <c r="U28" s="5"/>
      <c r="V28" s="5"/>
      <c r="W28" s="5"/>
    </row>
    <row r="29" spans="6:23" ht="12.75">
      <c r="F29" s="5"/>
      <c r="G29" s="5"/>
      <c r="H29" s="5"/>
      <c r="I29" s="5"/>
      <c r="J29" s="5"/>
      <c r="K29" s="5"/>
      <c r="L29" s="5"/>
      <c r="M29" s="5"/>
      <c r="N29" s="5"/>
      <c r="O29" s="5"/>
      <c r="P29" s="5"/>
      <c r="Q29" s="5"/>
      <c r="R29" s="5"/>
      <c r="S29" s="5"/>
      <c r="T29" s="5"/>
      <c r="U29" s="5"/>
      <c r="V29" s="5"/>
      <c r="W29" s="5"/>
    </row>
    <row r="30" spans="2:23" ht="12.75">
      <c r="B30" s="3" t="s">
        <v>24</v>
      </c>
      <c r="E30" s="14"/>
      <c r="F30" s="85">
        <v>459935</v>
      </c>
      <c r="G30" s="8"/>
      <c r="H30" s="8">
        <v>81448</v>
      </c>
      <c r="I30" s="8"/>
      <c r="J30" s="8">
        <v>0</v>
      </c>
      <c r="K30" s="8"/>
      <c r="L30" s="85">
        <v>92</v>
      </c>
      <c r="M30" s="85"/>
      <c r="N30" s="85">
        <v>0</v>
      </c>
      <c r="O30" s="8"/>
      <c r="P30" s="85">
        <v>657667</v>
      </c>
      <c r="Q30" s="8"/>
      <c r="R30" s="85">
        <f>SUM(F30:Q30)</f>
        <v>1199142</v>
      </c>
      <c r="S30" s="8"/>
      <c r="T30" s="5">
        <v>0</v>
      </c>
      <c r="U30" s="5"/>
      <c r="V30" s="5">
        <f>SUM(R30:U30)</f>
        <v>1199142</v>
      </c>
      <c r="W30" s="5"/>
    </row>
    <row r="31" spans="2:23" ht="12.75">
      <c r="B31" t="s">
        <v>134</v>
      </c>
      <c r="E31" s="14"/>
      <c r="F31" s="8">
        <v>0</v>
      </c>
      <c r="G31" s="8"/>
      <c r="H31" s="8">
        <v>0</v>
      </c>
      <c r="I31" s="8"/>
      <c r="J31" s="8">
        <v>0</v>
      </c>
      <c r="K31" s="8"/>
      <c r="L31" s="8">
        <v>0</v>
      </c>
      <c r="M31" s="8"/>
      <c r="N31" s="8">
        <v>0</v>
      </c>
      <c r="O31" s="8"/>
      <c r="P31" s="8">
        <v>0</v>
      </c>
      <c r="Q31" s="8"/>
      <c r="R31" s="8">
        <v>0</v>
      </c>
      <c r="S31" s="8"/>
      <c r="T31" s="5">
        <v>1200</v>
      </c>
      <c r="U31" s="5"/>
      <c r="V31" s="5">
        <f>SUM(R31:U31)</f>
        <v>1200</v>
      </c>
      <c r="W31" s="5"/>
    </row>
    <row r="32" spans="5:23" ht="12.75">
      <c r="E32" s="14"/>
      <c r="F32" s="8"/>
      <c r="G32" s="8"/>
      <c r="H32" s="8"/>
      <c r="I32" s="8"/>
      <c r="J32" s="8"/>
      <c r="K32" s="8"/>
      <c r="L32" s="8"/>
      <c r="M32" s="8"/>
      <c r="N32" s="8"/>
      <c r="O32" s="8"/>
      <c r="P32" s="8"/>
      <c r="Q32" s="8"/>
      <c r="R32" s="8"/>
      <c r="S32" s="8"/>
      <c r="T32" s="5"/>
      <c r="U32" s="5"/>
      <c r="V32" s="5"/>
      <c r="W32" s="5"/>
    </row>
    <row r="33" spans="2:23" ht="12.75">
      <c r="B33" t="s">
        <v>233</v>
      </c>
      <c r="E33" s="14"/>
      <c r="F33" s="134">
        <v>0</v>
      </c>
      <c r="G33" s="28"/>
      <c r="H33" s="28">
        <v>0</v>
      </c>
      <c r="I33" s="28"/>
      <c r="J33" s="28">
        <v>0</v>
      </c>
      <c r="K33" s="28"/>
      <c r="L33" s="28">
        <v>0</v>
      </c>
      <c r="M33" s="28"/>
      <c r="N33" s="28">
        <v>0</v>
      </c>
      <c r="O33" s="28"/>
      <c r="P33" s="28">
        <v>16650</v>
      </c>
      <c r="Q33" s="28"/>
      <c r="R33" s="139">
        <f>SUM(F33:Q33)</f>
        <v>16650</v>
      </c>
      <c r="S33" s="28"/>
      <c r="T33" s="52">
        <v>9498</v>
      </c>
      <c r="U33" s="52"/>
      <c r="V33" s="54">
        <f>SUM(R33:U33)</f>
        <v>26148</v>
      </c>
      <c r="W33" s="5"/>
    </row>
    <row r="34" spans="2:23" ht="12.75">
      <c r="B34" t="s">
        <v>29</v>
      </c>
      <c r="E34" s="14"/>
      <c r="F34" s="137">
        <v>0</v>
      </c>
      <c r="G34" s="16"/>
      <c r="H34" s="16">
        <v>0</v>
      </c>
      <c r="I34" s="16"/>
      <c r="J34" s="16">
        <v>0</v>
      </c>
      <c r="K34" s="16"/>
      <c r="L34" s="16">
        <v>0</v>
      </c>
      <c r="M34" s="16"/>
      <c r="N34" s="16">
        <v>0</v>
      </c>
      <c r="O34" s="16"/>
      <c r="P34" s="47">
        <v>0</v>
      </c>
      <c r="Q34" s="16"/>
      <c r="R34" s="49">
        <f>SUM(F34:Q34)</f>
        <v>0</v>
      </c>
      <c r="S34" s="21"/>
      <c r="T34" s="47">
        <v>0</v>
      </c>
      <c r="U34" s="47"/>
      <c r="V34" s="138">
        <f>SUM(R34:U34)</f>
        <v>0</v>
      </c>
      <c r="W34" s="5"/>
    </row>
    <row r="35" spans="2:23" ht="12.75">
      <c r="B35" t="s">
        <v>30</v>
      </c>
      <c r="E35" s="14"/>
      <c r="F35" s="137">
        <f>SUM(F33:F34)</f>
        <v>0</v>
      </c>
      <c r="G35" s="16"/>
      <c r="H35" s="16">
        <f>SUM(H33:H34)</f>
        <v>0</v>
      </c>
      <c r="I35" s="16"/>
      <c r="J35" s="16">
        <f>SUM(J33:J34)</f>
        <v>0</v>
      </c>
      <c r="K35" s="16"/>
      <c r="L35" s="16">
        <f>SUM(L33:L34)</f>
        <v>0</v>
      </c>
      <c r="M35" s="16"/>
      <c r="N35" s="16">
        <f>SUM(N33:N34)</f>
        <v>0</v>
      </c>
      <c r="O35" s="16"/>
      <c r="P35" s="16">
        <f>SUM(P33:P34)</f>
        <v>16650</v>
      </c>
      <c r="Q35" s="16"/>
      <c r="R35" s="16">
        <f>SUM(R33:R34)</f>
        <v>16650</v>
      </c>
      <c r="S35" s="16"/>
      <c r="T35" s="16">
        <f>SUM(T33:T34)</f>
        <v>9498</v>
      </c>
      <c r="U35" s="16"/>
      <c r="V35" s="122">
        <f>SUM(V33:V34)</f>
        <v>26148</v>
      </c>
      <c r="W35" s="8"/>
    </row>
    <row r="36" spans="5:23" ht="12.75">
      <c r="E36" s="14"/>
      <c r="F36" s="8"/>
      <c r="G36" s="8"/>
      <c r="H36" s="8"/>
      <c r="I36" s="8"/>
      <c r="J36" s="8"/>
      <c r="K36" s="8"/>
      <c r="L36" s="8"/>
      <c r="M36" s="8"/>
      <c r="N36" s="8"/>
      <c r="O36" s="8"/>
      <c r="P36" s="8"/>
      <c r="Q36" s="8"/>
      <c r="R36" s="85"/>
      <c r="S36" s="8"/>
      <c r="T36" s="5"/>
      <c r="U36" s="5"/>
      <c r="V36" s="5"/>
      <c r="W36" s="5"/>
    </row>
    <row r="37" spans="2:23" ht="12.75">
      <c r="B37" t="s">
        <v>312</v>
      </c>
      <c r="E37" s="14"/>
      <c r="F37" s="8"/>
      <c r="G37" s="8"/>
      <c r="H37" s="8"/>
      <c r="I37" s="8"/>
      <c r="J37" s="8"/>
      <c r="K37" s="8"/>
      <c r="L37" s="8"/>
      <c r="M37" s="8"/>
      <c r="N37" s="8"/>
      <c r="O37" s="8"/>
      <c r="P37" s="8"/>
      <c r="Q37" s="8"/>
      <c r="R37" s="85"/>
      <c r="S37" s="8"/>
      <c r="T37" s="5"/>
      <c r="U37" s="5"/>
      <c r="V37" s="5"/>
      <c r="W37" s="5"/>
    </row>
    <row r="38" spans="2:23" ht="12.75">
      <c r="B38" s="39" t="s">
        <v>162</v>
      </c>
      <c r="E38" s="14"/>
      <c r="F38" s="8">
        <v>922</v>
      </c>
      <c r="G38" s="8"/>
      <c r="H38" s="8">
        <v>1190</v>
      </c>
      <c r="I38" s="8"/>
      <c r="J38" s="8">
        <v>0</v>
      </c>
      <c r="K38" s="8"/>
      <c r="L38" s="8">
        <v>0</v>
      </c>
      <c r="M38" s="8"/>
      <c r="N38" s="8">
        <v>0</v>
      </c>
      <c r="O38" s="8"/>
      <c r="P38" s="8">
        <v>0</v>
      </c>
      <c r="Q38" s="15"/>
      <c r="R38" s="88">
        <f>SUM(F38:Q38)</f>
        <v>2112</v>
      </c>
      <c r="S38" s="15"/>
      <c r="T38" s="5">
        <v>0</v>
      </c>
      <c r="U38" s="5"/>
      <c r="V38" s="5">
        <f>SUM(R38:U38)</f>
        <v>2112</v>
      </c>
      <c r="W38" s="5"/>
    </row>
    <row r="39" spans="2:23" ht="12.75">
      <c r="B39" s="39"/>
      <c r="E39" s="14"/>
      <c r="F39" s="15"/>
      <c r="G39" s="15"/>
      <c r="H39" s="15"/>
      <c r="I39" s="15"/>
      <c r="J39" s="15"/>
      <c r="K39" s="15"/>
      <c r="L39" s="15"/>
      <c r="M39" s="15"/>
      <c r="N39" s="15"/>
      <c r="O39" s="15"/>
      <c r="P39" s="15"/>
      <c r="Q39" s="15"/>
      <c r="R39" s="88"/>
      <c r="S39" s="8"/>
      <c r="T39" s="5"/>
      <c r="U39" s="5"/>
      <c r="V39" s="5"/>
      <c r="W39" s="5"/>
    </row>
    <row r="40" spans="2:22" ht="13.5" thickBot="1">
      <c r="B40" s="3" t="s">
        <v>182</v>
      </c>
      <c r="E40" s="14"/>
      <c r="F40" s="114">
        <f>+F38+F35+F30+F31</f>
        <v>460857</v>
      </c>
      <c r="G40" s="114"/>
      <c r="H40" s="114">
        <f>+H38+H35+H30+H31</f>
        <v>82638</v>
      </c>
      <c r="I40" s="114"/>
      <c r="J40" s="114">
        <f>+J38+J35+J30+J31</f>
        <v>0</v>
      </c>
      <c r="K40" s="114"/>
      <c r="L40" s="114">
        <f>+L38+L35+L30+L31</f>
        <v>92</v>
      </c>
      <c r="M40" s="114"/>
      <c r="N40" s="114">
        <f>+N38+N35+N30+N31</f>
        <v>0</v>
      </c>
      <c r="O40" s="114"/>
      <c r="P40" s="114">
        <f>+P38+P35+P30+P31</f>
        <v>674317</v>
      </c>
      <c r="Q40" s="114"/>
      <c r="R40" s="114">
        <f>+R38+R35+R30+R31</f>
        <v>1217904</v>
      </c>
      <c r="S40" s="114"/>
      <c r="T40" s="114">
        <f>+T38+T35+T30+T31</f>
        <v>10698</v>
      </c>
      <c r="U40" s="59"/>
      <c r="V40" s="114">
        <f>+V38+V35+V30+V31</f>
        <v>1228602</v>
      </c>
    </row>
    <row r="41" spans="2:21" ht="12.75">
      <c r="B41" s="3"/>
      <c r="F41" s="6"/>
      <c r="G41" s="5"/>
      <c r="H41" s="6"/>
      <c r="I41" s="5"/>
      <c r="J41" s="5"/>
      <c r="K41" s="5"/>
      <c r="L41" s="6"/>
      <c r="M41" s="6"/>
      <c r="N41" s="6"/>
      <c r="O41" s="5"/>
      <c r="P41" s="6"/>
      <c r="Q41" s="5"/>
      <c r="R41" s="6"/>
      <c r="S41" s="5"/>
      <c r="T41" s="5"/>
      <c r="U41" s="5"/>
    </row>
    <row r="42" spans="2:21" ht="12.75">
      <c r="B42" s="3"/>
      <c r="F42" s="6"/>
      <c r="G42" s="5"/>
      <c r="H42" s="6"/>
      <c r="I42" s="5"/>
      <c r="J42" s="5"/>
      <c r="K42" s="5"/>
      <c r="L42" s="6"/>
      <c r="M42" s="6"/>
      <c r="N42" s="6"/>
      <c r="O42" s="5"/>
      <c r="P42" s="6"/>
      <c r="Q42" s="5"/>
      <c r="R42" s="6"/>
      <c r="S42" s="5"/>
      <c r="T42" s="5"/>
      <c r="U42" s="5"/>
    </row>
    <row r="43" spans="2:21" ht="12.75">
      <c r="B43" s="3"/>
      <c r="F43" s="6"/>
      <c r="G43" s="5"/>
      <c r="H43" s="6"/>
      <c r="I43" s="5"/>
      <c r="J43" s="5"/>
      <c r="K43" s="5"/>
      <c r="L43" s="6"/>
      <c r="M43" s="6"/>
      <c r="N43" s="6"/>
      <c r="O43" s="5"/>
      <c r="P43" s="6"/>
      <c r="Q43" s="5"/>
      <c r="R43" s="6"/>
      <c r="S43" s="5"/>
      <c r="T43" s="5"/>
      <c r="U43" s="5"/>
    </row>
    <row r="44" spans="6:21" ht="12.75">
      <c r="F44" s="5"/>
      <c r="G44" s="5"/>
      <c r="H44" s="5"/>
      <c r="I44" s="5"/>
      <c r="J44" s="5"/>
      <c r="K44" s="5"/>
      <c r="L44" s="5"/>
      <c r="M44" s="5"/>
      <c r="N44" s="5"/>
      <c r="O44" s="5"/>
      <c r="P44" s="5"/>
      <c r="Q44" s="5"/>
      <c r="R44" s="5"/>
      <c r="S44" s="5"/>
      <c r="T44" s="5"/>
      <c r="U44" s="5"/>
    </row>
    <row r="45" spans="2:18" ht="12.75">
      <c r="B45" s="12"/>
      <c r="C45" s="12"/>
      <c r="D45" s="12"/>
      <c r="E45" s="12"/>
      <c r="F45" s="12"/>
      <c r="G45" s="12"/>
      <c r="H45" s="12"/>
      <c r="I45" s="12"/>
      <c r="J45" s="12"/>
      <c r="K45" s="12"/>
      <c r="L45" s="12"/>
      <c r="M45" s="12"/>
      <c r="N45" s="12"/>
      <c r="O45" s="12"/>
      <c r="P45" s="12"/>
      <c r="Q45" s="12"/>
      <c r="R45" s="12"/>
    </row>
    <row r="46" spans="2:22" ht="15" customHeight="1">
      <c r="B46" s="150" t="s">
        <v>180</v>
      </c>
      <c r="C46" s="150"/>
      <c r="D46" s="150"/>
      <c r="E46" s="150"/>
      <c r="F46" s="150"/>
      <c r="G46" s="150"/>
      <c r="H46" s="150"/>
      <c r="I46" s="150"/>
      <c r="J46" s="150"/>
      <c r="K46" s="150"/>
      <c r="L46" s="150"/>
      <c r="M46" s="150"/>
      <c r="N46" s="150"/>
      <c r="O46" s="150"/>
      <c r="P46" s="150"/>
      <c r="Q46" s="150"/>
      <c r="R46" s="150"/>
      <c r="S46" s="150"/>
      <c r="T46" s="150"/>
      <c r="U46" s="150"/>
      <c r="V46" s="150"/>
    </row>
    <row r="47" spans="2:18" ht="12.75">
      <c r="B47" s="12"/>
      <c r="C47" s="12"/>
      <c r="D47" s="12"/>
      <c r="E47" s="12"/>
      <c r="F47" s="12"/>
      <c r="G47" s="12"/>
      <c r="H47" s="12"/>
      <c r="I47" s="12"/>
      <c r="J47" s="12"/>
      <c r="K47" s="12"/>
      <c r="L47" s="12"/>
      <c r="M47" s="12"/>
      <c r="N47" s="12"/>
      <c r="O47" s="12"/>
      <c r="P47" s="12"/>
      <c r="Q47" s="12"/>
      <c r="R47" s="12"/>
    </row>
    <row r="48" spans="2:18" ht="12.75">
      <c r="B48" s="12"/>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2:18" ht="12.75">
      <c r="B50" s="12"/>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40"/>
      <c r="C52" s="12"/>
      <c r="D52" s="12"/>
      <c r="E52" s="12"/>
      <c r="F52" s="12"/>
      <c r="G52" s="12"/>
      <c r="H52" s="12"/>
      <c r="I52" s="12"/>
      <c r="J52" s="12"/>
      <c r="K52" s="12"/>
      <c r="L52" s="12"/>
      <c r="M52" s="12"/>
      <c r="N52" s="12"/>
      <c r="O52" s="12"/>
      <c r="P52" s="12"/>
      <c r="Q52" s="12"/>
      <c r="R52" s="12"/>
    </row>
    <row r="53" spans="2:18" ht="12.75">
      <c r="B53" s="41"/>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sheetData>
  <mergeCells count="3">
    <mergeCell ref="H8:N8"/>
    <mergeCell ref="F6:R6"/>
    <mergeCell ref="B46:V46"/>
  </mergeCells>
  <printOptions horizontalCentered="1"/>
  <pageMargins left="0.5" right="0.5" top="0.5" bottom="0.5" header="0.5" footer="0.5"/>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B2:Q566"/>
  <sheetViews>
    <sheetView tabSelected="1" view="pageBreakPreview" zoomScaleSheetLayoutView="100" workbookViewId="0" topLeftCell="B260">
      <selection activeCell="I332" sqref="I332"/>
    </sheetView>
  </sheetViews>
  <sheetFormatPr defaultColWidth="9.140625" defaultRowHeight="12.75"/>
  <cols>
    <col min="2" max="2" width="5.140625" style="0" customWidth="1"/>
    <col min="3" max="3" width="0.9921875" style="0" customWidth="1"/>
    <col min="4" max="4" width="4.28125" style="0" customWidth="1"/>
    <col min="5" max="6" width="2.8515625" style="0" customWidth="1"/>
    <col min="7" max="7" width="23.421875" style="0" customWidth="1"/>
    <col min="9" max="9" width="10.57421875" style="0" customWidth="1"/>
    <col min="10" max="10" width="2.57421875" style="0" customWidth="1"/>
    <col min="11" max="11" width="12.28125" style="0" bestFit="1" customWidth="1"/>
    <col min="12" max="12" width="3.421875" style="0" customWidth="1"/>
    <col min="13" max="13" width="10.00390625" style="0" customWidth="1"/>
    <col min="14" max="14" width="2.7109375" style="0" customWidth="1"/>
    <col min="15" max="15" width="11.57421875" style="0" customWidth="1"/>
  </cols>
  <sheetData>
    <row r="2" spans="2:3" ht="12.75">
      <c r="B2" s="3" t="s">
        <v>285</v>
      </c>
      <c r="C2" s="3"/>
    </row>
    <row r="3" spans="2:3" ht="12.75">
      <c r="B3" s="3" t="s">
        <v>34</v>
      </c>
      <c r="C3" s="14"/>
    </row>
    <row r="4" spans="2:3" ht="12.75">
      <c r="B4" s="3"/>
      <c r="C4" s="3"/>
    </row>
    <row r="5" spans="2:6" ht="12.75">
      <c r="B5" s="3" t="s">
        <v>51</v>
      </c>
      <c r="C5" s="3"/>
      <c r="D5" s="3" t="s">
        <v>35</v>
      </c>
      <c r="E5" s="3"/>
      <c r="F5" s="3"/>
    </row>
    <row r="6" ht="12.75">
      <c r="D6" s="3"/>
    </row>
    <row r="7" spans="2:6" ht="12.75">
      <c r="B7" s="3" t="s">
        <v>52</v>
      </c>
      <c r="C7" s="3"/>
      <c r="D7" s="26" t="s">
        <v>53</v>
      </c>
      <c r="E7" s="26"/>
      <c r="F7" s="26"/>
    </row>
    <row r="8" ht="12.75">
      <c r="D8" s="3"/>
    </row>
    <row r="9" spans="4:15" ht="39" customHeight="1">
      <c r="D9" s="148" t="s">
        <v>100</v>
      </c>
      <c r="E9" s="148"/>
      <c r="F9" s="148"/>
      <c r="G9" s="148"/>
      <c r="H9" s="148"/>
      <c r="I9" s="148"/>
      <c r="J9" s="148"/>
      <c r="K9" s="148"/>
      <c r="L9" s="148"/>
      <c r="M9" s="148"/>
      <c r="N9" s="148"/>
      <c r="O9" s="148"/>
    </row>
    <row r="10" spans="4:15" ht="15.75" customHeight="1">
      <c r="D10" s="13"/>
      <c r="E10" s="13"/>
      <c r="F10" s="13"/>
      <c r="G10" s="13"/>
      <c r="H10" s="13"/>
      <c r="I10" s="13"/>
      <c r="J10" s="13"/>
      <c r="K10" s="13"/>
      <c r="L10" s="13"/>
      <c r="M10" s="13"/>
      <c r="N10" s="13"/>
      <c r="O10" s="13"/>
    </row>
    <row r="11" spans="4:15" ht="39" customHeight="1">
      <c r="D11" s="148" t="s">
        <v>8</v>
      </c>
      <c r="E11" s="148"/>
      <c r="F11" s="148"/>
      <c r="G11" s="148"/>
      <c r="H11" s="148"/>
      <c r="I11" s="148"/>
      <c r="J11" s="148"/>
      <c r="K11" s="148"/>
      <c r="L11" s="148"/>
      <c r="M11" s="148"/>
      <c r="N11" s="148"/>
      <c r="O11" s="148"/>
    </row>
    <row r="12" spans="4:15" ht="14.25" customHeight="1">
      <c r="D12" s="13"/>
      <c r="E12" s="13"/>
      <c r="F12" s="13"/>
      <c r="G12" s="13"/>
      <c r="H12" s="13"/>
      <c r="I12" s="13"/>
      <c r="J12" s="13"/>
      <c r="K12" s="13"/>
      <c r="L12" s="13"/>
      <c r="M12" s="13"/>
      <c r="N12" s="13"/>
      <c r="O12" s="13"/>
    </row>
    <row r="13" spans="4:15" ht="14.25" customHeight="1">
      <c r="D13" s="13"/>
      <c r="E13" s="13"/>
      <c r="F13" s="148" t="s">
        <v>101</v>
      </c>
      <c r="G13" s="148"/>
      <c r="H13" s="148" t="s">
        <v>247</v>
      </c>
      <c r="I13" s="148"/>
      <c r="J13" s="148"/>
      <c r="K13" s="148"/>
      <c r="L13" s="148"/>
      <c r="M13" s="148"/>
      <c r="N13" s="148"/>
      <c r="O13" s="148"/>
    </row>
    <row r="14" spans="4:15" ht="14.25" customHeight="1">
      <c r="D14" s="13"/>
      <c r="E14" s="13"/>
      <c r="F14" s="148" t="s">
        <v>102</v>
      </c>
      <c r="G14" s="148"/>
      <c r="H14" s="164" t="s">
        <v>109</v>
      </c>
      <c r="I14" s="164"/>
      <c r="J14" s="164"/>
      <c r="K14" s="164"/>
      <c r="L14" s="164"/>
      <c r="M14" s="164"/>
      <c r="N14" s="164"/>
      <c r="O14" s="164"/>
    </row>
    <row r="15" spans="4:15" ht="14.25" customHeight="1">
      <c r="D15" s="13"/>
      <c r="E15" s="13"/>
      <c r="F15" s="148" t="s">
        <v>103</v>
      </c>
      <c r="G15" s="148"/>
      <c r="H15" s="148" t="s">
        <v>6</v>
      </c>
      <c r="I15" s="148"/>
      <c r="J15" s="148"/>
      <c r="K15" s="148"/>
      <c r="L15" s="148"/>
      <c r="M15" s="148"/>
      <c r="N15" s="148"/>
      <c r="O15" s="148"/>
    </row>
    <row r="16" spans="4:15" ht="14.25" customHeight="1">
      <c r="D16" s="13"/>
      <c r="E16" s="13"/>
      <c r="F16" s="148" t="s">
        <v>104</v>
      </c>
      <c r="G16" s="148"/>
      <c r="H16" s="148" t="s">
        <v>110</v>
      </c>
      <c r="I16" s="148"/>
      <c r="J16" s="148"/>
      <c r="K16" s="148"/>
      <c r="L16" s="148"/>
      <c r="M16" s="148"/>
      <c r="N16" s="148"/>
      <c r="O16" s="148"/>
    </row>
    <row r="17" spans="4:15" ht="14.25" customHeight="1">
      <c r="D17" s="13"/>
      <c r="E17" s="13"/>
      <c r="F17" s="148" t="s">
        <v>105</v>
      </c>
      <c r="G17" s="148"/>
      <c r="H17" s="148" t="s">
        <v>215</v>
      </c>
      <c r="I17" s="148"/>
      <c r="J17" s="148"/>
      <c r="K17" s="148"/>
      <c r="L17" s="148"/>
      <c r="M17" s="148"/>
      <c r="N17" s="148"/>
      <c r="O17" s="148"/>
    </row>
    <row r="18" spans="4:15" ht="14.25" customHeight="1">
      <c r="D18" s="13"/>
      <c r="E18" s="13"/>
      <c r="F18" s="148" t="s">
        <v>106</v>
      </c>
      <c r="G18" s="148"/>
      <c r="H18" s="148" t="s">
        <v>111</v>
      </c>
      <c r="I18" s="148"/>
      <c r="J18" s="148"/>
      <c r="K18" s="148"/>
      <c r="L18" s="148"/>
      <c r="M18" s="148"/>
      <c r="N18" s="148"/>
      <c r="O18" s="148"/>
    </row>
    <row r="19" spans="4:15" ht="14.25" customHeight="1">
      <c r="D19" s="13"/>
      <c r="E19" s="13"/>
      <c r="F19" s="148" t="s">
        <v>107</v>
      </c>
      <c r="G19" s="148"/>
      <c r="H19" s="148" t="s">
        <v>112</v>
      </c>
      <c r="I19" s="148"/>
      <c r="J19" s="148"/>
      <c r="K19" s="148"/>
      <c r="L19" s="148"/>
      <c r="M19" s="148"/>
      <c r="N19" s="148"/>
      <c r="O19" s="148"/>
    </row>
    <row r="20" spans="4:15" ht="14.25" customHeight="1">
      <c r="D20" s="13"/>
      <c r="E20" s="13"/>
      <c r="F20" s="148" t="s">
        <v>108</v>
      </c>
      <c r="G20" s="148"/>
      <c r="H20" s="148" t="s">
        <v>113</v>
      </c>
      <c r="I20" s="148"/>
      <c r="J20" s="148"/>
      <c r="K20" s="148"/>
      <c r="L20" s="148"/>
      <c r="M20" s="148"/>
      <c r="N20" s="148"/>
      <c r="O20" s="148"/>
    </row>
    <row r="21" spans="4:15" ht="14.25" customHeight="1">
      <c r="D21" s="13"/>
      <c r="E21" s="13"/>
      <c r="F21" s="148" t="s">
        <v>114</v>
      </c>
      <c r="G21" s="148"/>
      <c r="H21" s="148" t="s">
        <v>7</v>
      </c>
      <c r="I21" s="148"/>
      <c r="J21" s="148"/>
      <c r="K21" s="148"/>
      <c r="L21" s="148"/>
      <c r="M21" s="148"/>
      <c r="N21" s="148"/>
      <c r="O21" s="148"/>
    </row>
    <row r="22" spans="4:15" ht="14.25" customHeight="1">
      <c r="D22" s="13"/>
      <c r="E22" s="13"/>
      <c r="F22" s="148" t="s">
        <v>115</v>
      </c>
      <c r="G22" s="148"/>
      <c r="H22" s="148" t="s">
        <v>123</v>
      </c>
      <c r="I22" s="148"/>
      <c r="J22" s="148"/>
      <c r="K22" s="148"/>
      <c r="L22" s="148"/>
      <c r="M22" s="148"/>
      <c r="N22" s="148"/>
      <c r="O22" s="148"/>
    </row>
    <row r="23" spans="4:15" ht="14.25" customHeight="1">
      <c r="D23" s="13"/>
      <c r="E23" s="13"/>
      <c r="F23" s="148" t="s">
        <v>116</v>
      </c>
      <c r="G23" s="148"/>
      <c r="H23" s="148" t="s">
        <v>124</v>
      </c>
      <c r="I23" s="148"/>
      <c r="J23" s="148"/>
      <c r="K23" s="148"/>
      <c r="L23" s="148"/>
      <c r="M23" s="148"/>
      <c r="N23" s="148"/>
      <c r="O23" s="148"/>
    </row>
    <row r="24" spans="4:15" ht="14.25" customHeight="1">
      <c r="D24" s="13"/>
      <c r="E24" s="13"/>
      <c r="F24" s="148" t="s">
        <v>117</v>
      </c>
      <c r="G24" s="148"/>
      <c r="H24" s="148" t="s">
        <v>135</v>
      </c>
      <c r="I24" s="148"/>
      <c r="J24" s="148"/>
      <c r="K24" s="148"/>
      <c r="L24" s="148"/>
      <c r="M24" s="148"/>
      <c r="N24" s="148"/>
      <c r="O24" s="148"/>
    </row>
    <row r="25" spans="4:15" ht="14.25" customHeight="1">
      <c r="D25" s="13"/>
      <c r="E25" s="13"/>
      <c r="F25" s="148" t="s">
        <v>118</v>
      </c>
      <c r="G25" s="148"/>
      <c r="H25" s="148" t="s">
        <v>125</v>
      </c>
      <c r="I25" s="148"/>
      <c r="J25" s="148"/>
      <c r="K25" s="148"/>
      <c r="L25" s="148"/>
      <c r="M25" s="148"/>
      <c r="N25" s="148"/>
      <c r="O25" s="148"/>
    </row>
    <row r="26" spans="4:15" ht="14.25" customHeight="1">
      <c r="D26" s="13"/>
      <c r="E26" s="13"/>
      <c r="F26" s="148" t="s">
        <v>119</v>
      </c>
      <c r="G26" s="148"/>
      <c r="H26" s="148" t="s">
        <v>126</v>
      </c>
      <c r="I26" s="148"/>
      <c r="J26" s="148"/>
      <c r="K26" s="148"/>
      <c r="L26" s="148"/>
      <c r="M26" s="148"/>
      <c r="N26" s="148"/>
      <c r="O26" s="148"/>
    </row>
    <row r="27" spans="4:15" ht="14.25" customHeight="1">
      <c r="D27" s="13"/>
      <c r="E27" s="13"/>
      <c r="F27" s="148" t="s">
        <v>120</v>
      </c>
      <c r="G27" s="148"/>
      <c r="H27" s="148" t="s">
        <v>127</v>
      </c>
      <c r="I27" s="148"/>
      <c r="J27" s="148"/>
      <c r="K27" s="148"/>
      <c r="L27" s="148"/>
      <c r="M27" s="148"/>
      <c r="N27" s="148"/>
      <c r="O27" s="148"/>
    </row>
    <row r="28" spans="4:15" ht="14.25" customHeight="1">
      <c r="D28" s="13"/>
      <c r="E28" s="13"/>
      <c r="F28" s="148" t="s">
        <v>121</v>
      </c>
      <c r="G28" s="148"/>
      <c r="H28" s="148" t="s">
        <v>128</v>
      </c>
      <c r="I28" s="148"/>
      <c r="J28" s="148"/>
      <c r="K28" s="148"/>
      <c r="L28" s="148"/>
      <c r="M28" s="148"/>
      <c r="N28" s="148"/>
      <c r="O28" s="148"/>
    </row>
    <row r="29" spans="4:15" ht="14.25" customHeight="1">
      <c r="D29" s="13"/>
      <c r="E29" s="13"/>
      <c r="F29" s="148" t="s">
        <v>122</v>
      </c>
      <c r="G29" s="148"/>
      <c r="H29" s="148" t="s">
        <v>129</v>
      </c>
      <c r="I29" s="148"/>
      <c r="J29" s="148"/>
      <c r="K29" s="148"/>
      <c r="L29" s="148"/>
      <c r="M29" s="148"/>
      <c r="N29" s="148"/>
      <c r="O29" s="148"/>
    </row>
    <row r="30" spans="4:15" ht="14.25" customHeight="1">
      <c r="D30" s="13"/>
      <c r="E30" s="13"/>
      <c r="F30" s="148"/>
      <c r="G30" s="148"/>
      <c r="H30" s="13"/>
      <c r="I30" s="13"/>
      <c r="J30" s="13"/>
      <c r="K30" s="13"/>
      <c r="L30" s="13"/>
      <c r="M30" s="13"/>
      <c r="N30" s="13"/>
      <c r="O30" s="13"/>
    </row>
    <row r="31" spans="4:15" ht="39" customHeight="1">
      <c r="D31" s="148" t="s">
        <v>163</v>
      </c>
      <c r="E31" s="148"/>
      <c r="F31" s="148"/>
      <c r="G31" s="148"/>
      <c r="H31" s="148"/>
      <c r="I31" s="148"/>
      <c r="J31" s="148"/>
      <c r="K31" s="148"/>
      <c r="L31" s="148"/>
      <c r="M31" s="148"/>
      <c r="N31" s="148"/>
      <c r="O31" s="148"/>
    </row>
    <row r="32" spans="4:15" ht="14.25" customHeight="1">
      <c r="D32" s="13"/>
      <c r="E32" s="13"/>
      <c r="F32" s="13"/>
      <c r="G32" s="13"/>
      <c r="H32" s="13"/>
      <c r="I32" s="13"/>
      <c r="J32" s="13"/>
      <c r="K32" s="13"/>
      <c r="L32" s="13"/>
      <c r="M32" s="13"/>
      <c r="N32" s="13"/>
      <c r="O32" s="13"/>
    </row>
    <row r="33" spans="4:15" ht="14.25" customHeight="1">
      <c r="D33" s="62" t="s">
        <v>278</v>
      </c>
      <c r="E33" s="147" t="s">
        <v>130</v>
      </c>
      <c r="F33" s="147"/>
      <c r="G33" s="147"/>
      <c r="H33" s="147"/>
      <c r="I33" s="147"/>
      <c r="J33" s="147"/>
      <c r="K33" s="147"/>
      <c r="L33" s="147"/>
      <c r="M33" s="147"/>
      <c r="N33" s="147"/>
      <c r="O33" s="147"/>
    </row>
    <row r="34" spans="4:15" ht="14.25" customHeight="1">
      <c r="D34" s="13"/>
      <c r="E34" s="115"/>
      <c r="F34" s="62"/>
      <c r="G34" s="62"/>
      <c r="H34" s="62"/>
      <c r="I34" s="62"/>
      <c r="J34" s="62"/>
      <c r="K34" s="62"/>
      <c r="L34" s="62"/>
      <c r="M34" s="62"/>
      <c r="N34" s="62"/>
      <c r="O34" s="62"/>
    </row>
    <row r="35" spans="4:15" ht="39.75" customHeight="1">
      <c r="D35" s="13"/>
      <c r="E35" s="155" t="s">
        <v>301</v>
      </c>
      <c r="F35" s="155"/>
      <c r="G35" s="155"/>
      <c r="H35" s="155"/>
      <c r="I35" s="155"/>
      <c r="J35" s="155"/>
      <c r="K35" s="155"/>
      <c r="L35" s="155"/>
      <c r="M35" s="155"/>
      <c r="N35" s="155"/>
      <c r="O35" s="155"/>
    </row>
    <row r="36" spans="4:15" ht="14.25" customHeight="1">
      <c r="D36" s="13"/>
      <c r="E36" s="100"/>
      <c r="F36" s="100"/>
      <c r="G36" s="100"/>
      <c r="H36" s="100"/>
      <c r="I36" s="100"/>
      <c r="J36" s="100"/>
      <c r="K36" s="100"/>
      <c r="L36" s="100"/>
      <c r="M36" s="100"/>
      <c r="N36" s="100"/>
      <c r="O36" s="100"/>
    </row>
    <row r="37" spans="4:15" ht="129" customHeight="1">
      <c r="D37" s="13"/>
      <c r="E37" s="155" t="s">
        <v>1</v>
      </c>
      <c r="F37" s="155"/>
      <c r="G37" s="155"/>
      <c r="H37" s="155"/>
      <c r="I37" s="155"/>
      <c r="J37" s="155"/>
      <c r="K37" s="155"/>
      <c r="L37" s="155"/>
      <c r="M37" s="155"/>
      <c r="N37" s="155"/>
      <c r="O37" s="155"/>
    </row>
    <row r="38" spans="4:15" ht="14.25" customHeight="1">
      <c r="D38" s="13"/>
      <c r="E38" s="100"/>
      <c r="F38" s="100"/>
      <c r="G38" s="100"/>
      <c r="H38" s="100"/>
      <c r="I38" s="100"/>
      <c r="J38" s="100"/>
      <c r="K38" s="100"/>
      <c r="L38" s="100"/>
      <c r="M38" s="100"/>
      <c r="N38" s="100"/>
      <c r="O38" s="100"/>
    </row>
    <row r="39" spans="4:15" ht="66" customHeight="1">
      <c r="D39" s="13"/>
      <c r="E39" s="155" t="s">
        <v>211</v>
      </c>
      <c r="F39" s="155"/>
      <c r="G39" s="155"/>
      <c r="H39" s="155"/>
      <c r="I39" s="155"/>
      <c r="J39" s="155"/>
      <c r="K39" s="155"/>
      <c r="L39" s="155"/>
      <c r="M39" s="155"/>
      <c r="N39" s="155"/>
      <c r="O39" s="155"/>
    </row>
    <row r="40" spans="4:15" ht="14.25" customHeight="1">
      <c r="D40" s="13"/>
      <c r="E40" s="100"/>
      <c r="F40" s="100"/>
      <c r="G40" s="100"/>
      <c r="H40" s="100"/>
      <c r="I40" s="100"/>
      <c r="J40" s="100"/>
      <c r="K40" s="100"/>
      <c r="L40" s="100"/>
      <c r="M40" s="100"/>
      <c r="N40" s="100"/>
      <c r="O40" s="100"/>
    </row>
    <row r="41" spans="4:15" ht="27" customHeight="1">
      <c r="D41" s="13"/>
      <c r="E41" s="100"/>
      <c r="F41" s="100"/>
      <c r="G41" s="100"/>
      <c r="H41" s="100"/>
      <c r="I41" s="35"/>
      <c r="K41" s="34"/>
      <c r="L41" s="100"/>
      <c r="M41" s="117" t="s">
        <v>164</v>
      </c>
      <c r="O41" s="117" t="s">
        <v>363</v>
      </c>
    </row>
    <row r="42" spans="4:15" ht="14.25" customHeight="1">
      <c r="D42" s="13"/>
      <c r="E42" s="100"/>
      <c r="F42" s="100"/>
      <c r="G42" s="100"/>
      <c r="H42" s="100"/>
      <c r="I42" s="116"/>
      <c r="J42" s="100"/>
      <c r="K42" s="116"/>
      <c r="L42" s="100"/>
      <c r="M42" s="117" t="s">
        <v>214</v>
      </c>
      <c r="N42" s="100"/>
      <c r="O42" s="117" t="s">
        <v>214</v>
      </c>
    </row>
    <row r="43" spans="4:15" ht="14.25" customHeight="1">
      <c r="D43" s="13"/>
      <c r="E43" s="155"/>
      <c r="F43" s="148"/>
      <c r="G43" s="148"/>
      <c r="H43" s="148"/>
      <c r="I43" s="148"/>
      <c r="J43" s="148"/>
      <c r="K43" s="100"/>
      <c r="L43" s="100"/>
      <c r="M43" s="120"/>
      <c r="N43" s="118"/>
      <c r="O43" s="120"/>
    </row>
    <row r="44" spans="4:15" ht="14.25" customHeight="1" thickBot="1">
      <c r="D44" s="13"/>
      <c r="E44" s="155" t="s">
        <v>236</v>
      </c>
      <c r="F44" s="148"/>
      <c r="G44" s="148"/>
      <c r="H44" s="13"/>
      <c r="I44" s="13"/>
      <c r="J44" s="27"/>
      <c r="K44" s="100"/>
      <c r="L44" s="100"/>
      <c r="M44" s="132">
        <v>888</v>
      </c>
      <c r="N44" s="133"/>
      <c r="O44" s="132">
        <v>888</v>
      </c>
    </row>
    <row r="45" spans="4:15" ht="14.25" customHeight="1">
      <c r="D45" s="13"/>
      <c r="E45" s="100"/>
      <c r="F45" s="13"/>
      <c r="G45" s="13"/>
      <c r="H45" s="13"/>
      <c r="I45" s="13"/>
      <c r="J45" s="27"/>
      <c r="K45" s="100"/>
      <c r="L45" s="100"/>
      <c r="M45" s="143"/>
      <c r="N45" s="144"/>
      <c r="O45" s="143"/>
    </row>
    <row r="46" spans="4:15" ht="14.25" customHeight="1">
      <c r="D46" s="62" t="s">
        <v>279</v>
      </c>
      <c r="E46" s="147" t="s">
        <v>300</v>
      </c>
      <c r="F46" s="147"/>
      <c r="G46" s="147"/>
      <c r="H46" s="147"/>
      <c r="I46" s="147"/>
      <c r="J46" s="147"/>
      <c r="K46" s="147"/>
      <c r="L46" s="147"/>
      <c r="M46" s="147"/>
      <c r="N46" s="147"/>
      <c r="O46" s="147"/>
    </row>
    <row r="47" spans="4:15" ht="14.25" customHeight="1">
      <c r="D47" s="13"/>
      <c r="E47" s="100"/>
      <c r="F47" s="13"/>
      <c r="G47" s="13"/>
      <c r="H47" s="13"/>
      <c r="I47" s="13"/>
      <c r="J47" s="27"/>
      <c r="K47" s="100"/>
      <c r="L47" s="100"/>
      <c r="M47" s="120"/>
      <c r="N47" s="118"/>
      <c r="O47" s="120"/>
    </row>
    <row r="48" spans="4:15" ht="93.75" customHeight="1">
      <c r="D48" s="62"/>
      <c r="E48" s="155" t="s">
        <v>165</v>
      </c>
      <c r="F48" s="157"/>
      <c r="G48" s="157"/>
      <c r="H48" s="157"/>
      <c r="I48" s="157"/>
      <c r="J48" s="157"/>
      <c r="K48" s="157"/>
      <c r="L48" s="157"/>
      <c r="M48" s="157"/>
      <c r="N48" s="157"/>
      <c r="O48" s="157"/>
    </row>
    <row r="49" spans="4:15" ht="14.25" customHeight="1">
      <c r="D49" s="13"/>
      <c r="E49" s="100"/>
      <c r="F49" s="13"/>
      <c r="G49" s="13"/>
      <c r="H49" s="13"/>
      <c r="I49" s="13"/>
      <c r="J49" s="27"/>
      <c r="K49" s="100"/>
      <c r="L49" s="100"/>
      <c r="M49" s="120"/>
      <c r="N49" s="118"/>
      <c r="O49" s="120"/>
    </row>
    <row r="50" spans="4:15" ht="27.75" customHeight="1">
      <c r="D50" s="62"/>
      <c r="E50" s="155" t="s">
        <v>166</v>
      </c>
      <c r="F50" s="157"/>
      <c r="G50" s="157"/>
      <c r="H50" s="157"/>
      <c r="I50" s="157"/>
      <c r="J50" s="157"/>
      <c r="K50" s="157"/>
      <c r="L50" s="157"/>
      <c r="M50" s="157"/>
      <c r="N50" s="157"/>
      <c r="O50" s="157"/>
    </row>
    <row r="51" spans="4:15" ht="15.75" customHeight="1">
      <c r="D51" s="13"/>
      <c r="E51" s="13"/>
      <c r="F51" s="13"/>
      <c r="G51" s="13"/>
      <c r="H51" s="13"/>
      <c r="I51" s="13"/>
      <c r="J51" s="13"/>
      <c r="K51" s="13"/>
      <c r="L51" s="13"/>
      <c r="M51" s="118"/>
      <c r="N51" s="118"/>
      <c r="O51" s="118"/>
    </row>
    <row r="52" spans="2:15" ht="12.75" customHeight="1">
      <c r="B52" s="62" t="s">
        <v>54</v>
      </c>
      <c r="D52" s="65" t="s">
        <v>55</v>
      </c>
      <c r="E52" s="65"/>
      <c r="F52" s="65"/>
      <c r="G52" s="65"/>
      <c r="H52" s="65"/>
      <c r="I52" s="65"/>
      <c r="J52" s="65"/>
      <c r="K52" s="65"/>
      <c r="L52" s="65"/>
      <c r="M52" s="65"/>
      <c r="N52" s="65"/>
      <c r="O52" s="65"/>
    </row>
    <row r="53" spans="4:15" ht="12.75" customHeight="1">
      <c r="D53" s="13"/>
      <c r="E53" s="13"/>
      <c r="F53" s="13"/>
      <c r="G53" s="13"/>
      <c r="H53" s="13"/>
      <c r="I53" s="13"/>
      <c r="J53" s="13"/>
      <c r="K53" s="13"/>
      <c r="L53" s="13"/>
      <c r="M53" s="13"/>
      <c r="N53" s="13"/>
      <c r="O53" s="13"/>
    </row>
    <row r="54" spans="4:15" ht="25.5" customHeight="1">
      <c r="D54" s="148" t="s">
        <v>140</v>
      </c>
      <c r="E54" s="148"/>
      <c r="F54" s="148"/>
      <c r="G54" s="148"/>
      <c r="H54" s="148"/>
      <c r="I54" s="148"/>
      <c r="J54" s="148"/>
      <c r="K54" s="148"/>
      <c r="L54" s="148"/>
      <c r="M54" s="148"/>
      <c r="N54" s="148"/>
      <c r="O54" s="148"/>
    </row>
    <row r="55" spans="4:15" ht="12.75" customHeight="1">
      <c r="D55" s="13"/>
      <c r="E55" s="13"/>
      <c r="F55" s="13"/>
      <c r="G55" s="13"/>
      <c r="H55" s="13"/>
      <c r="I55" s="13"/>
      <c r="J55" s="13"/>
      <c r="K55" s="13"/>
      <c r="L55" s="13"/>
      <c r="M55" s="13"/>
      <c r="N55" s="13"/>
      <c r="O55" s="13"/>
    </row>
    <row r="56" spans="2:15" ht="12.75" customHeight="1">
      <c r="B56" s="62" t="s">
        <v>57</v>
      </c>
      <c r="D56" s="65" t="s">
        <v>56</v>
      </c>
      <c r="E56" s="13"/>
      <c r="F56" s="13"/>
      <c r="G56" s="13"/>
      <c r="H56" s="13"/>
      <c r="I56" s="13"/>
      <c r="J56" s="13"/>
      <c r="K56" s="13"/>
      <c r="L56" s="13"/>
      <c r="M56" s="13"/>
      <c r="N56" s="13"/>
      <c r="O56" s="13"/>
    </row>
    <row r="57" spans="4:15" ht="12.75" customHeight="1">
      <c r="D57" s="13"/>
      <c r="E57" s="13"/>
      <c r="F57" s="13"/>
      <c r="G57" s="13"/>
      <c r="H57" s="13"/>
      <c r="I57" s="13"/>
      <c r="J57" s="13"/>
      <c r="K57" s="13"/>
      <c r="L57" s="13"/>
      <c r="M57" s="13"/>
      <c r="N57" s="13"/>
      <c r="O57" s="13"/>
    </row>
    <row r="58" spans="4:15" ht="12.75" customHeight="1">
      <c r="D58" s="148" t="s">
        <v>43</v>
      </c>
      <c r="E58" s="148"/>
      <c r="F58" s="148"/>
      <c r="G58" s="148"/>
      <c r="H58" s="148"/>
      <c r="I58" s="148"/>
      <c r="J58" s="148"/>
      <c r="K58" s="148"/>
      <c r="L58" s="148"/>
      <c r="M58" s="148"/>
      <c r="N58" s="148"/>
      <c r="O58" s="148"/>
    </row>
    <row r="59" spans="4:15" ht="12.75" customHeight="1">
      <c r="D59" s="13"/>
      <c r="E59" s="13"/>
      <c r="F59" s="13"/>
      <c r="G59" s="13"/>
      <c r="H59" s="13"/>
      <c r="I59" s="13"/>
      <c r="J59" s="13"/>
      <c r="K59" s="13"/>
      <c r="L59" s="13"/>
      <c r="M59" s="13"/>
      <c r="N59" s="13"/>
      <c r="O59" s="13"/>
    </row>
    <row r="60" spans="2:15" ht="12.75" customHeight="1">
      <c r="B60" s="62" t="s">
        <v>58</v>
      </c>
      <c r="D60" s="65" t="s">
        <v>183</v>
      </c>
      <c r="E60" s="13"/>
      <c r="F60" s="13"/>
      <c r="G60" s="13"/>
      <c r="H60" s="13"/>
      <c r="I60" s="13"/>
      <c r="J60" s="13"/>
      <c r="K60" s="13"/>
      <c r="L60" s="13"/>
      <c r="M60" s="13"/>
      <c r="N60" s="13"/>
      <c r="O60" s="13"/>
    </row>
    <row r="61" spans="4:15" ht="12.75" customHeight="1">
      <c r="D61" s="13"/>
      <c r="E61" s="13"/>
      <c r="F61" s="13"/>
      <c r="G61" s="13"/>
      <c r="H61" s="13"/>
      <c r="I61" s="13"/>
      <c r="J61" s="13"/>
      <c r="K61" s="13"/>
      <c r="L61" s="13"/>
      <c r="M61" s="13"/>
      <c r="N61" s="13"/>
      <c r="O61" s="13"/>
    </row>
    <row r="62" spans="4:15" ht="25.5" customHeight="1">
      <c r="D62" s="148" t="s">
        <v>361</v>
      </c>
      <c r="E62" s="148"/>
      <c r="F62" s="148"/>
      <c r="G62" s="148"/>
      <c r="H62" s="148"/>
      <c r="I62" s="148"/>
      <c r="J62" s="148"/>
      <c r="K62" s="148"/>
      <c r="L62" s="148"/>
      <c r="M62" s="148"/>
      <c r="N62" s="148"/>
      <c r="O62" s="148"/>
    </row>
    <row r="63" spans="4:15" ht="12.75" customHeight="1">
      <c r="D63" s="13"/>
      <c r="E63" s="13"/>
      <c r="F63" s="13"/>
      <c r="G63" s="13"/>
      <c r="H63" s="13"/>
      <c r="I63" s="13"/>
      <c r="J63" s="13"/>
      <c r="K63" s="13"/>
      <c r="L63" s="13"/>
      <c r="M63" s="13"/>
      <c r="N63" s="13"/>
      <c r="O63" s="13"/>
    </row>
    <row r="64" spans="2:15" ht="14.25" customHeight="1">
      <c r="B64" s="62" t="s">
        <v>184</v>
      </c>
      <c r="D64" s="152" t="s">
        <v>288</v>
      </c>
      <c r="E64" s="152"/>
      <c r="F64" s="152"/>
      <c r="G64" s="152"/>
      <c r="H64" s="152"/>
      <c r="I64" s="152"/>
      <c r="J64" s="152"/>
      <c r="K64" s="152"/>
      <c r="L64" s="152"/>
      <c r="M64" s="152"/>
      <c r="N64" s="152"/>
      <c r="O64" s="152"/>
    </row>
    <row r="65" spans="2:15" ht="12.75" customHeight="1">
      <c r="B65" s="62"/>
      <c r="D65" s="65"/>
      <c r="E65" s="13"/>
      <c r="F65" s="13"/>
      <c r="G65" s="13"/>
      <c r="H65" s="13"/>
      <c r="I65" s="13"/>
      <c r="J65" s="13"/>
      <c r="K65" s="13"/>
      <c r="L65" s="13"/>
      <c r="M65" s="13"/>
      <c r="N65" s="13"/>
      <c r="O65" s="13"/>
    </row>
    <row r="66" spans="2:15" ht="66" customHeight="1">
      <c r="B66" s="62"/>
      <c r="D66" s="155" t="s">
        <v>249</v>
      </c>
      <c r="E66" s="155"/>
      <c r="F66" s="155"/>
      <c r="G66" s="155"/>
      <c r="H66" s="155"/>
      <c r="I66" s="155"/>
      <c r="J66" s="155"/>
      <c r="K66" s="155"/>
      <c r="L66" s="155"/>
      <c r="M66" s="155"/>
      <c r="N66" s="155"/>
      <c r="O66" s="155"/>
    </row>
    <row r="67" spans="2:15" ht="12.75" customHeight="1">
      <c r="B67" s="62"/>
      <c r="D67" s="65"/>
      <c r="E67" s="13"/>
      <c r="F67" s="13"/>
      <c r="G67" s="13"/>
      <c r="H67" s="13"/>
      <c r="I67" s="13"/>
      <c r="J67" s="13"/>
      <c r="K67" s="13"/>
      <c r="L67" s="13"/>
      <c r="M67" s="13"/>
      <c r="N67" s="13"/>
      <c r="O67" s="13"/>
    </row>
    <row r="68" spans="2:15" ht="27.75" customHeight="1">
      <c r="B68" s="62"/>
      <c r="D68" s="155" t="s">
        <v>27</v>
      </c>
      <c r="E68" s="155"/>
      <c r="F68" s="155"/>
      <c r="G68" s="155"/>
      <c r="H68" s="155"/>
      <c r="I68" s="155"/>
      <c r="J68" s="155"/>
      <c r="K68" s="155"/>
      <c r="L68" s="155"/>
      <c r="M68" s="155"/>
      <c r="N68" s="155"/>
      <c r="O68" s="155"/>
    </row>
    <row r="69" spans="2:15" ht="12.75" customHeight="1">
      <c r="B69" s="62"/>
      <c r="D69" s="65"/>
      <c r="E69" s="13"/>
      <c r="F69" s="13"/>
      <c r="G69" s="13"/>
      <c r="H69" s="13"/>
      <c r="I69" s="13"/>
      <c r="J69" s="13"/>
      <c r="K69" s="13"/>
      <c r="L69" s="13"/>
      <c r="M69" s="13"/>
      <c r="N69" s="13"/>
      <c r="O69" s="13"/>
    </row>
    <row r="70" spans="2:15" ht="12.75" customHeight="1">
      <c r="B70" s="62" t="s">
        <v>185</v>
      </c>
      <c r="D70" s="65" t="s">
        <v>269</v>
      </c>
      <c r="E70" s="13"/>
      <c r="F70" s="13"/>
      <c r="G70" s="13"/>
      <c r="H70" s="13"/>
      <c r="I70" s="13"/>
      <c r="J70" s="13"/>
      <c r="K70" s="13"/>
      <c r="L70" s="13"/>
      <c r="M70" s="13"/>
      <c r="N70" s="13"/>
      <c r="O70" s="13"/>
    </row>
    <row r="71" spans="2:15" ht="12.75" customHeight="1">
      <c r="B71" s="62"/>
      <c r="D71" s="65"/>
      <c r="E71" s="13"/>
      <c r="F71" s="13"/>
      <c r="G71" s="13"/>
      <c r="H71" s="13"/>
      <c r="I71" s="13"/>
      <c r="J71" s="13"/>
      <c r="K71" s="13"/>
      <c r="L71" s="13"/>
      <c r="M71" s="13"/>
      <c r="N71" s="13"/>
      <c r="O71" s="13"/>
    </row>
    <row r="72" spans="2:15" ht="12.75" customHeight="1">
      <c r="B72" s="62"/>
      <c r="D72" s="112" t="s">
        <v>230</v>
      </c>
      <c r="E72" s="13"/>
      <c r="F72" s="13"/>
      <c r="G72" s="13"/>
      <c r="H72" s="13"/>
      <c r="I72" s="13"/>
      <c r="J72" s="13"/>
      <c r="K72" s="13"/>
      <c r="L72" s="13"/>
      <c r="M72" s="13"/>
      <c r="N72" s="13"/>
      <c r="O72" s="13"/>
    </row>
    <row r="73" spans="2:15" ht="12.75" customHeight="1">
      <c r="B73" s="62"/>
      <c r="D73" s="65"/>
      <c r="E73" s="13"/>
      <c r="F73" s="13"/>
      <c r="G73" s="13"/>
      <c r="H73" s="13"/>
      <c r="I73" s="13"/>
      <c r="J73" s="13"/>
      <c r="K73" s="13"/>
      <c r="L73" s="13"/>
      <c r="M73" s="13"/>
      <c r="N73" s="13"/>
      <c r="O73" s="13"/>
    </row>
    <row r="74" spans="2:15" ht="12.75" customHeight="1">
      <c r="B74" s="62"/>
      <c r="D74" s="62" t="s">
        <v>278</v>
      </c>
      <c r="E74" s="147" t="s">
        <v>26</v>
      </c>
      <c r="F74" s="155"/>
      <c r="G74" s="155"/>
      <c r="H74" s="155"/>
      <c r="I74" s="155"/>
      <c r="J74" s="155"/>
      <c r="K74" s="155"/>
      <c r="L74" s="155"/>
      <c r="M74" s="155"/>
      <c r="N74" s="155"/>
      <c r="O74" s="155"/>
    </row>
    <row r="75" spans="2:15" ht="12.75" customHeight="1">
      <c r="B75" s="62"/>
      <c r="D75" s="62"/>
      <c r="E75" s="62"/>
      <c r="F75" s="13"/>
      <c r="G75" s="13"/>
      <c r="H75" s="13"/>
      <c r="I75" s="13"/>
      <c r="J75" s="13"/>
      <c r="K75" s="13"/>
      <c r="L75" s="13"/>
      <c r="M75" s="13"/>
      <c r="N75" s="13"/>
      <c r="O75" s="13"/>
    </row>
    <row r="76" spans="2:15" ht="13.5" customHeight="1">
      <c r="B76" s="62"/>
      <c r="D76" s="111"/>
      <c r="E76" s="150" t="s">
        <v>136</v>
      </c>
      <c r="F76" s="150"/>
      <c r="G76" s="150"/>
      <c r="H76" s="150"/>
      <c r="I76" s="150"/>
      <c r="J76" s="150"/>
      <c r="K76" s="150"/>
      <c r="L76" s="150"/>
      <c r="M76" s="150"/>
      <c r="N76" s="13"/>
      <c r="O76" s="13"/>
    </row>
    <row r="77" spans="2:15" ht="13.5" customHeight="1">
      <c r="B77" s="62"/>
      <c r="D77" s="111"/>
      <c r="E77" s="62"/>
      <c r="F77" s="62"/>
      <c r="G77" s="62"/>
      <c r="H77" s="13"/>
      <c r="I77" s="13"/>
      <c r="J77" s="13"/>
      <c r="K77" s="13"/>
      <c r="L77" s="13"/>
      <c r="M77" s="13"/>
      <c r="N77" s="13"/>
      <c r="O77" s="13"/>
    </row>
    <row r="78" spans="2:15" ht="14.25" customHeight="1">
      <c r="B78" s="62"/>
      <c r="D78" s="111"/>
      <c r="E78" s="3" t="s">
        <v>205</v>
      </c>
      <c r="F78" s="13"/>
      <c r="G78" s="13"/>
      <c r="H78" s="13"/>
      <c r="I78" s="13"/>
      <c r="J78" s="13"/>
      <c r="K78" s="13"/>
      <c r="L78" s="13"/>
      <c r="M78" s="13"/>
      <c r="N78" s="13"/>
      <c r="O78" s="13"/>
    </row>
    <row r="79" spans="2:15" ht="14.25" customHeight="1">
      <c r="B79" s="62"/>
      <c r="D79" s="111"/>
      <c r="E79" s="3"/>
      <c r="F79" s="13"/>
      <c r="G79" s="13"/>
      <c r="H79" s="13"/>
      <c r="I79" s="13"/>
      <c r="J79" s="13"/>
      <c r="K79" s="13"/>
      <c r="L79" s="13"/>
      <c r="M79" s="13"/>
      <c r="N79" s="13"/>
      <c r="O79" s="13"/>
    </row>
    <row r="80" spans="2:15" ht="78.75" customHeight="1">
      <c r="B80" s="62"/>
      <c r="D80" s="27"/>
      <c r="E80" s="148" t="s">
        <v>209</v>
      </c>
      <c r="F80" s="148"/>
      <c r="G80" s="148"/>
      <c r="H80" s="148"/>
      <c r="I80" s="148"/>
      <c r="J80" s="148"/>
      <c r="K80" s="148"/>
      <c r="L80" s="148"/>
      <c r="M80" s="148"/>
      <c r="N80" s="148"/>
      <c r="O80" s="148"/>
    </row>
    <row r="81" spans="2:15" ht="12.75" customHeight="1">
      <c r="B81" s="62"/>
      <c r="D81" s="65"/>
      <c r="E81" s="13"/>
      <c r="F81" s="13"/>
      <c r="G81" s="13"/>
      <c r="H81" s="13"/>
      <c r="I81" s="13"/>
      <c r="J81" s="13"/>
      <c r="K81" s="13"/>
      <c r="L81" s="13"/>
      <c r="M81" s="13"/>
      <c r="N81" s="13"/>
      <c r="O81" s="13"/>
    </row>
    <row r="82" spans="2:15" ht="66.75" customHeight="1">
      <c r="B82" s="62"/>
      <c r="D82" s="65"/>
      <c r="E82" s="148" t="s">
        <v>5</v>
      </c>
      <c r="F82" s="148"/>
      <c r="G82" s="148"/>
      <c r="H82" s="148"/>
      <c r="I82" s="148"/>
      <c r="J82" s="148"/>
      <c r="K82" s="148"/>
      <c r="L82" s="148"/>
      <c r="M82" s="148"/>
      <c r="N82" s="148"/>
      <c r="O82" s="148"/>
    </row>
    <row r="83" spans="2:15" ht="12.75" customHeight="1">
      <c r="B83" s="62"/>
      <c r="D83" s="65"/>
      <c r="E83" s="13"/>
      <c r="F83" s="13"/>
      <c r="G83" s="13"/>
      <c r="H83" s="13"/>
      <c r="I83" s="13"/>
      <c r="J83" s="13"/>
      <c r="K83" s="13"/>
      <c r="L83" s="13"/>
      <c r="M83" s="13"/>
      <c r="N83" s="13"/>
      <c r="O83" s="13"/>
    </row>
    <row r="84" spans="2:15" ht="12.75" customHeight="1">
      <c r="B84" s="62"/>
      <c r="D84" s="121" t="s">
        <v>279</v>
      </c>
      <c r="E84" s="121" t="s">
        <v>25</v>
      </c>
      <c r="F84" s="13"/>
      <c r="G84" s="13"/>
      <c r="H84" s="13"/>
      <c r="I84" s="13"/>
      <c r="J84" s="13"/>
      <c r="K84" s="13"/>
      <c r="L84" s="13"/>
      <c r="M84" s="13"/>
      <c r="N84" s="13"/>
      <c r="O84" s="13"/>
    </row>
    <row r="85" spans="2:15" ht="12.75" customHeight="1">
      <c r="B85" s="62"/>
      <c r="D85" s="121"/>
      <c r="E85" s="121"/>
      <c r="F85" s="13"/>
      <c r="G85" s="13"/>
      <c r="H85" s="13"/>
      <c r="I85" s="13"/>
      <c r="J85" s="13"/>
      <c r="K85" s="13"/>
      <c r="L85" s="13"/>
      <c r="M85" s="13"/>
      <c r="N85" s="13"/>
      <c r="O85" s="13"/>
    </row>
    <row r="86" spans="2:15" ht="52.5" customHeight="1">
      <c r="B86" s="62"/>
      <c r="D86" s="27"/>
      <c r="E86" s="148" t="s">
        <v>9</v>
      </c>
      <c r="F86" s="148"/>
      <c r="G86" s="148"/>
      <c r="H86" s="148"/>
      <c r="I86" s="148"/>
      <c r="J86" s="148"/>
      <c r="K86" s="148"/>
      <c r="L86" s="148"/>
      <c r="M86" s="148"/>
      <c r="N86" s="148"/>
      <c r="O86" s="148"/>
    </row>
    <row r="87" spans="2:15" ht="12.75" customHeight="1">
      <c r="B87" s="62"/>
      <c r="D87" s="65"/>
      <c r="E87" s="13"/>
      <c r="F87" s="13"/>
      <c r="G87" s="13"/>
      <c r="H87" s="13"/>
      <c r="I87" s="13"/>
      <c r="J87" s="13"/>
      <c r="K87" s="13"/>
      <c r="L87" s="13"/>
      <c r="M87" s="13"/>
      <c r="N87" s="13"/>
      <c r="O87" s="13"/>
    </row>
    <row r="88" spans="2:15" ht="27" customHeight="1">
      <c r="B88" s="62"/>
      <c r="D88" s="148" t="s">
        <v>150</v>
      </c>
      <c r="E88" s="148"/>
      <c r="F88" s="148"/>
      <c r="G88" s="148"/>
      <c r="H88" s="148"/>
      <c r="I88" s="148"/>
      <c r="J88" s="148"/>
      <c r="K88" s="148"/>
      <c r="L88" s="148"/>
      <c r="M88" s="148"/>
      <c r="N88" s="148"/>
      <c r="O88" s="148"/>
    </row>
    <row r="89" spans="2:15" ht="12.75" customHeight="1">
      <c r="B89" s="62"/>
      <c r="D89" s="13"/>
      <c r="E89" s="13"/>
      <c r="F89" s="13"/>
      <c r="G89" s="13"/>
      <c r="H89" s="13"/>
      <c r="I89" s="13"/>
      <c r="J89" s="13"/>
      <c r="K89" s="13"/>
      <c r="L89" s="13"/>
      <c r="M89" s="13"/>
      <c r="N89" s="13"/>
      <c r="O89" s="13"/>
    </row>
    <row r="90" spans="2:15" ht="12.75" customHeight="1">
      <c r="B90" s="62" t="s">
        <v>186</v>
      </c>
      <c r="D90" s="65" t="s">
        <v>277</v>
      </c>
      <c r="E90" s="13"/>
      <c r="F90" s="13"/>
      <c r="G90" s="13"/>
      <c r="H90" s="13"/>
      <c r="I90" s="13"/>
      <c r="J90" s="13"/>
      <c r="K90" s="13"/>
      <c r="L90" s="13"/>
      <c r="M90" s="13"/>
      <c r="N90" s="13"/>
      <c r="O90" s="13"/>
    </row>
    <row r="91" spans="2:15" ht="12.75" customHeight="1">
      <c r="B91" s="62"/>
      <c r="D91" s="65"/>
      <c r="E91" s="13"/>
      <c r="F91" s="13"/>
      <c r="G91" s="13"/>
      <c r="H91" s="13"/>
      <c r="I91" s="13"/>
      <c r="J91" s="13"/>
      <c r="K91" s="13"/>
      <c r="L91" s="13"/>
      <c r="M91" s="13"/>
      <c r="N91" s="13"/>
      <c r="O91" s="13"/>
    </row>
    <row r="92" spans="2:15" ht="15" customHeight="1">
      <c r="B92" s="62"/>
      <c r="D92" s="148" t="s">
        <v>141</v>
      </c>
      <c r="E92" s="148"/>
      <c r="F92" s="148"/>
      <c r="G92" s="148"/>
      <c r="H92" s="148"/>
      <c r="I92" s="148"/>
      <c r="J92" s="148"/>
      <c r="K92" s="148"/>
      <c r="L92" s="148"/>
      <c r="M92" s="148"/>
      <c r="N92" s="148"/>
      <c r="O92" s="148"/>
    </row>
    <row r="93" spans="2:15" ht="12.75" customHeight="1">
      <c r="B93" s="62"/>
      <c r="D93" s="65"/>
      <c r="E93" s="100"/>
      <c r="F93" s="13"/>
      <c r="G93" s="13"/>
      <c r="H93" s="13"/>
      <c r="I93" s="13"/>
      <c r="J93" s="13"/>
      <c r="K93" s="13"/>
      <c r="L93" s="13"/>
      <c r="M93" s="13"/>
      <c r="N93" s="13"/>
      <c r="O93" s="13"/>
    </row>
    <row r="94" spans="2:6" ht="13.5" customHeight="1">
      <c r="B94" s="62" t="s">
        <v>187</v>
      </c>
      <c r="D94" s="26" t="s">
        <v>188</v>
      </c>
      <c r="E94" s="3"/>
      <c r="F94" s="3"/>
    </row>
    <row r="96" spans="4:15" ht="27.75" customHeight="1">
      <c r="D96" s="155" t="s">
        <v>207</v>
      </c>
      <c r="E96" s="155"/>
      <c r="F96" s="155"/>
      <c r="G96" s="155"/>
      <c r="H96" s="155"/>
      <c r="I96" s="155"/>
      <c r="J96" s="155"/>
      <c r="K96" s="155"/>
      <c r="L96" s="155"/>
      <c r="M96" s="155"/>
      <c r="N96" s="155"/>
      <c r="O96" s="155"/>
    </row>
    <row r="98" spans="2:4" ht="13.5" customHeight="1">
      <c r="B98" s="62" t="s">
        <v>189</v>
      </c>
      <c r="D98" s="26" t="s">
        <v>190</v>
      </c>
    </row>
    <row r="100" spans="4:15" ht="39.75" customHeight="1">
      <c r="D100" s="148" t="s">
        <v>330</v>
      </c>
      <c r="E100" s="148"/>
      <c r="F100" s="148"/>
      <c r="G100" s="148"/>
      <c r="H100" s="148"/>
      <c r="I100" s="148"/>
      <c r="J100" s="148"/>
      <c r="K100" s="148"/>
      <c r="L100" s="148"/>
      <c r="M100" s="148"/>
      <c r="N100" s="148"/>
      <c r="O100" s="148"/>
    </row>
    <row r="102" spans="2:4" ht="13.5" customHeight="1">
      <c r="B102" s="62" t="s">
        <v>191</v>
      </c>
      <c r="D102" s="26" t="s">
        <v>194</v>
      </c>
    </row>
    <row r="104" spans="4:15" ht="40.5" customHeight="1">
      <c r="D104" s="62" t="s">
        <v>278</v>
      </c>
      <c r="E104" s="148" t="s">
        <v>83</v>
      </c>
      <c r="F104" s="148"/>
      <c r="G104" s="148"/>
      <c r="H104" s="148"/>
      <c r="I104" s="148"/>
      <c r="J104" s="148"/>
      <c r="K104" s="148"/>
      <c r="L104" s="148"/>
      <c r="M104" s="148"/>
      <c r="N104" s="148"/>
      <c r="O104" s="148"/>
    </row>
    <row r="106" spans="4:15" ht="26.25" customHeight="1">
      <c r="D106" s="121" t="s">
        <v>279</v>
      </c>
      <c r="E106" s="148" t="s">
        <v>311</v>
      </c>
      <c r="F106" s="148"/>
      <c r="G106" s="148"/>
      <c r="H106" s="148"/>
      <c r="I106" s="148"/>
      <c r="J106" s="148"/>
      <c r="K106" s="148"/>
      <c r="L106" s="148"/>
      <c r="M106" s="148"/>
      <c r="N106" s="148"/>
      <c r="O106" s="148"/>
    </row>
    <row r="107" spans="4:15" ht="14.25" customHeight="1">
      <c r="D107" s="62"/>
      <c r="E107" s="13"/>
      <c r="F107" s="13"/>
      <c r="G107" s="13"/>
      <c r="H107" s="13"/>
      <c r="I107" s="13"/>
      <c r="J107" s="13"/>
      <c r="K107" s="13"/>
      <c r="L107" s="13"/>
      <c r="M107" s="13"/>
      <c r="N107" s="13"/>
      <c r="O107" s="13"/>
    </row>
    <row r="108" spans="4:15" ht="25.5" customHeight="1">
      <c r="D108" s="148" t="s">
        <v>28</v>
      </c>
      <c r="E108" s="148"/>
      <c r="F108" s="148"/>
      <c r="G108" s="148"/>
      <c r="H108" s="148"/>
      <c r="I108" s="148"/>
      <c r="J108" s="148"/>
      <c r="K108" s="148"/>
      <c r="L108" s="148"/>
      <c r="M108" s="148"/>
      <c r="N108" s="148"/>
      <c r="O108" s="148"/>
    </row>
    <row r="110" spans="2:15" ht="13.5" customHeight="1">
      <c r="B110" s="62" t="s">
        <v>195</v>
      </c>
      <c r="D110" s="152" t="s">
        <v>289</v>
      </c>
      <c r="E110" s="152"/>
      <c r="F110" s="152"/>
      <c r="G110" s="152"/>
      <c r="H110" s="152"/>
      <c r="I110" s="152"/>
      <c r="J110" s="152"/>
      <c r="K110" s="152"/>
      <c r="L110" s="152"/>
      <c r="M110" s="152"/>
      <c r="N110" s="152"/>
      <c r="O110" s="152"/>
    </row>
    <row r="112" spans="4:15" ht="39.75" customHeight="1">
      <c r="D112" s="148" t="s">
        <v>10</v>
      </c>
      <c r="E112" s="165"/>
      <c r="F112" s="165"/>
      <c r="G112" s="165"/>
      <c r="H112" s="165"/>
      <c r="I112" s="165"/>
      <c r="J112" s="165"/>
      <c r="K112" s="165"/>
      <c r="L112" s="165"/>
      <c r="M112" s="165"/>
      <c r="N112" s="165"/>
      <c r="O112" s="165"/>
    </row>
    <row r="114" ht="12.75">
      <c r="D114" t="s">
        <v>142</v>
      </c>
    </row>
    <row r="116" ht="12.75">
      <c r="D116" t="s">
        <v>11</v>
      </c>
    </row>
    <row r="117" ht="12.75">
      <c r="O117" s="25" t="s">
        <v>214</v>
      </c>
    </row>
    <row r="118" spans="4:15" ht="13.5" thickBot="1">
      <c r="D118" t="s">
        <v>333</v>
      </c>
      <c r="O118" s="44">
        <v>70</v>
      </c>
    </row>
    <row r="120" spans="4:15" ht="27" customHeight="1">
      <c r="D120" s="148" t="s">
        <v>170</v>
      </c>
      <c r="E120" s="148"/>
      <c r="F120" s="148"/>
      <c r="G120" s="148"/>
      <c r="H120" s="148"/>
      <c r="I120" s="148"/>
      <c r="J120" s="148"/>
      <c r="K120" s="148"/>
      <c r="L120" s="148"/>
      <c r="M120" s="148"/>
      <c r="N120" s="148"/>
      <c r="O120" s="148"/>
    </row>
    <row r="122" spans="2:4" ht="12.75">
      <c r="B122" s="62" t="s">
        <v>196</v>
      </c>
      <c r="D122" s="26" t="s">
        <v>384</v>
      </c>
    </row>
    <row r="124" spans="4:15" ht="27.75" customHeight="1">
      <c r="D124" s="153" t="s">
        <v>159</v>
      </c>
      <c r="E124" s="153"/>
      <c r="F124" s="153"/>
      <c r="G124" s="153"/>
      <c r="H124" s="153"/>
      <c r="I124" s="153"/>
      <c r="J124" s="153"/>
      <c r="K124" s="153"/>
      <c r="L124" s="153"/>
      <c r="M124" s="153"/>
      <c r="N124" s="153"/>
      <c r="O124" s="153"/>
    </row>
    <row r="126" spans="4:15" ht="15" customHeight="1">
      <c r="D126" s="154" t="s">
        <v>145</v>
      </c>
      <c r="E126" s="154"/>
      <c r="F126" s="154"/>
      <c r="G126" s="154"/>
      <c r="H126" s="154"/>
      <c r="I126" s="154"/>
      <c r="J126" s="154"/>
      <c r="K126" s="154"/>
      <c r="L126" s="154"/>
      <c r="M126" s="154"/>
      <c r="N126" s="154"/>
      <c r="O126" s="154"/>
    </row>
    <row r="128" spans="2:4" ht="12.75">
      <c r="B128" s="3" t="s">
        <v>73</v>
      </c>
      <c r="D128" s="26" t="s">
        <v>290</v>
      </c>
    </row>
    <row r="130" spans="4:6" ht="12.75">
      <c r="D130" s="3" t="s">
        <v>359</v>
      </c>
      <c r="E130" s="3" t="s">
        <v>232</v>
      </c>
      <c r="F130" s="3"/>
    </row>
    <row r="131" ht="27" customHeight="1">
      <c r="O131" s="117" t="s">
        <v>363</v>
      </c>
    </row>
    <row r="132" ht="12.75">
      <c r="O132" s="25" t="s">
        <v>214</v>
      </c>
    </row>
    <row r="133" spans="5:15" ht="12.75">
      <c r="E133" s="14" t="s">
        <v>160</v>
      </c>
      <c r="O133" s="10"/>
    </row>
    <row r="134" spans="5:15" ht="12.75">
      <c r="E134" s="39" t="s">
        <v>147</v>
      </c>
      <c r="O134" s="123">
        <v>593438</v>
      </c>
    </row>
    <row r="135" spans="5:15" ht="12.75">
      <c r="E135" t="s">
        <v>146</v>
      </c>
      <c r="O135" s="6">
        <v>2283000</v>
      </c>
    </row>
    <row r="136" spans="5:15" ht="12.75">
      <c r="E136" t="s">
        <v>221</v>
      </c>
      <c r="O136" s="6">
        <v>2526790</v>
      </c>
    </row>
    <row r="137" spans="5:15" ht="12.75">
      <c r="E137" t="s">
        <v>276</v>
      </c>
      <c r="M137" s="4"/>
      <c r="O137" s="6">
        <v>28000</v>
      </c>
    </row>
    <row r="138" ht="13.5" thickBot="1">
      <c r="O138" s="59">
        <f>SUM(O134:O137)</f>
        <v>5431228</v>
      </c>
    </row>
    <row r="140" spans="4:6" ht="12.75">
      <c r="D140" s="3" t="s">
        <v>360</v>
      </c>
      <c r="E140" s="3" t="s">
        <v>369</v>
      </c>
      <c r="F140" s="3"/>
    </row>
    <row r="141" spans="12:15" ht="12.75">
      <c r="L141" s="146" t="s">
        <v>370</v>
      </c>
      <c r="M141" s="146"/>
      <c r="O141" s="25" t="s">
        <v>372</v>
      </c>
    </row>
    <row r="142" spans="10:15" ht="12.75">
      <c r="J142" s="146" t="s">
        <v>158</v>
      </c>
      <c r="K142" s="146"/>
      <c r="L142" s="146" t="s">
        <v>371</v>
      </c>
      <c r="M142" s="146"/>
      <c r="O142" s="25" t="s">
        <v>373</v>
      </c>
    </row>
    <row r="143" spans="10:15" ht="12.75">
      <c r="J143" s="146" t="s">
        <v>214</v>
      </c>
      <c r="K143" s="146"/>
      <c r="L143" s="146" t="s">
        <v>214</v>
      </c>
      <c r="M143" s="146"/>
      <c r="O143" s="25" t="s">
        <v>214</v>
      </c>
    </row>
    <row r="144" spans="5:15" ht="12.75">
      <c r="E144" t="s">
        <v>374</v>
      </c>
      <c r="K144" s="101">
        <v>24425</v>
      </c>
      <c r="L144" s="25"/>
      <c r="M144" s="101">
        <v>840</v>
      </c>
      <c r="O144" s="85">
        <f>+K144-M144</f>
        <v>23585</v>
      </c>
    </row>
    <row r="145" spans="5:15" ht="12.75">
      <c r="E145" t="s">
        <v>375</v>
      </c>
      <c r="K145" s="101">
        <v>435</v>
      </c>
      <c r="M145" s="101">
        <v>435</v>
      </c>
      <c r="O145" s="5">
        <f>+K145-M145</f>
        <v>0</v>
      </c>
    </row>
    <row r="146" spans="11:15" ht="12.75">
      <c r="K146" s="101"/>
      <c r="M146" s="101"/>
      <c r="O146" s="5"/>
    </row>
    <row r="148" spans="2:15" ht="25.5" customHeight="1">
      <c r="B148" s="66" t="s">
        <v>197</v>
      </c>
      <c r="D148" s="163" t="s">
        <v>345</v>
      </c>
      <c r="E148" s="163"/>
      <c r="F148" s="163"/>
      <c r="G148" s="163"/>
      <c r="H148" s="163"/>
      <c r="I148" s="163"/>
      <c r="J148" s="163"/>
      <c r="K148" s="163"/>
      <c r="L148" s="163"/>
      <c r="M148" s="163"/>
      <c r="N148" s="163"/>
      <c r="O148" s="163"/>
    </row>
    <row r="150" spans="2:4" ht="12.75">
      <c r="B150" s="3" t="s">
        <v>198</v>
      </c>
      <c r="D150" s="26" t="s">
        <v>199</v>
      </c>
    </row>
    <row r="152" spans="4:15" ht="52.5" customHeight="1">
      <c r="D152" s="148" t="s">
        <v>210</v>
      </c>
      <c r="E152" s="148"/>
      <c r="F152" s="148"/>
      <c r="G152" s="148"/>
      <c r="H152" s="148"/>
      <c r="I152" s="148"/>
      <c r="J152" s="148"/>
      <c r="K152" s="148"/>
      <c r="L152" s="148"/>
      <c r="M152" s="148"/>
      <c r="N152" s="148"/>
      <c r="O152" s="148"/>
    </row>
    <row r="153" spans="4:15" ht="14.25" customHeight="1">
      <c r="D153" s="13"/>
      <c r="E153" s="13"/>
      <c r="F153" s="13"/>
      <c r="G153" s="13"/>
      <c r="H153" s="13"/>
      <c r="I153" s="13"/>
      <c r="J153" s="13"/>
      <c r="K153" s="13"/>
      <c r="L153" s="13"/>
      <c r="M153" s="13"/>
      <c r="N153" s="13"/>
      <c r="O153" s="13"/>
    </row>
    <row r="154" spans="4:15" ht="26.25" customHeight="1">
      <c r="D154" s="156" t="s">
        <v>302</v>
      </c>
      <c r="E154" s="156"/>
      <c r="F154" s="156"/>
      <c r="G154" s="156"/>
      <c r="H154" s="156"/>
      <c r="I154" s="156"/>
      <c r="J154" s="156"/>
      <c r="K154" s="156"/>
      <c r="L154" s="156"/>
      <c r="M154" s="156"/>
      <c r="N154" s="156"/>
      <c r="O154" s="156"/>
    </row>
    <row r="155" spans="4:15" ht="12.75">
      <c r="D155" s="119"/>
      <c r="E155" s="119"/>
      <c r="F155" s="119"/>
      <c r="G155" s="119"/>
      <c r="H155" s="119"/>
      <c r="I155" s="119"/>
      <c r="J155" s="119"/>
      <c r="K155" s="119"/>
      <c r="L155" s="119"/>
      <c r="M155" s="119"/>
      <c r="N155" s="119"/>
      <c r="O155" s="119"/>
    </row>
    <row r="156" spans="4:15" ht="51.75" customHeight="1">
      <c r="D156" s="156" t="s">
        <v>294</v>
      </c>
      <c r="E156" s="156"/>
      <c r="F156" s="156"/>
      <c r="G156" s="156"/>
      <c r="H156" s="156"/>
      <c r="I156" s="156"/>
      <c r="J156" s="156"/>
      <c r="K156" s="156"/>
      <c r="L156" s="156"/>
      <c r="M156" s="156"/>
      <c r="N156" s="156"/>
      <c r="O156" s="156"/>
    </row>
    <row r="157" spans="4:15" ht="14.25" customHeight="1">
      <c r="D157" s="119"/>
      <c r="E157" s="119"/>
      <c r="G157" s="119"/>
      <c r="H157" s="119"/>
      <c r="I157" s="119"/>
      <c r="J157" s="119"/>
      <c r="K157" s="119"/>
      <c r="L157" s="119"/>
      <c r="M157" s="119"/>
      <c r="N157" s="119"/>
      <c r="O157" s="119"/>
    </row>
    <row r="158" spans="4:15" ht="64.5" customHeight="1">
      <c r="D158" s="156" t="s">
        <v>376</v>
      </c>
      <c r="E158" s="156"/>
      <c r="F158" s="156"/>
      <c r="G158" s="156"/>
      <c r="H158" s="156"/>
      <c r="I158" s="156"/>
      <c r="J158" s="156"/>
      <c r="K158" s="156"/>
      <c r="L158" s="156"/>
      <c r="M158" s="156"/>
      <c r="N158" s="156"/>
      <c r="O158" s="156"/>
    </row>
    <row r="159" spans="4:15" ht="12.75">
      <c r="D159" s="119"/>
      <c r="E159" s="119"/>
      <c r="F159" s="119"/>
      <c r="G159" s="119"/>
      <c r="H159" s="119"/>
      <c r="I159" s="119"/>
      <c r="J159" s="119"/>
      <c r="K159" s="119"/>
      <c r="L159" s="119"/>
      <c r="M159" s="119"/>
      <c r="N159" s="119"/>
      <c r="O159" s="119"/>
    </row>
    <row r="160" spans="2:15" ht="15" customHeight="1">
      <c r="B160" s="67" t="s">
        <v>200</v>
      </c>
      <c r="D160" s="158" t="s">
        <v>291</v>
      </c>
      <c r="E160" s="158"/>
      <c r="F160" s="158"/>
      <c r="G160" s="158"/>
      <c r="H160" s="158"/>
      <c r="I160" s="158"/>
      <c r="J160" s="158"/>
      <c r="K160" s="158"/>
      <c r="L160" s="158"/>
      <c r="M160" s="158"/>
      <c r="N160" s="158"/>
      <c r="O160" s="158"/>
    </row>
    <row r="162" spans="4:15" ht="27" customHeight="1">
      <c r="D162" s="148" t="s">
        <v>303</v>
      </c>
      <c r="E162" s="148"/>
      <c r="F162" s="148"/>
      <c r="G162" s="148"/>
      <c r="H162" s="148"/>
      <c r="I162" s="148"/>
      <c r="J162" s="148"/>
      <c r="K162" s="148"/>
      <c r="L162" s="148"/>
      <c r="M162" s="148"/>
      <c r="N162" s="148"/>
      <c r="O162" s="148"/>
    </row>
    <row r="163" spans="4:15" ht="13.5" customHeight="1">
      <c r="D163" s="13"/>
      <c r="E163" s="13"/>
      <c r="F163" s="13"/>
      <c r="G163" s="13"/>
      <c r="H163" s="13"/>
      <c r="I163" s="13"/>
      <c r="J163" s="13"/>
      <c r="K163" s="13"/>
      <c r="L163" s="13"/>
      <c r="M163" s="13"/>
      <c r="N163" s="13"/>
      <c r="O163" s="13"/>
    </row>
    <row r="164" spans="2:4" ht="12.75">
      <c r="B164" s="67" t="s">
        <v>201</v>
      </c>
      <c r="D164" s="26" t="s">
        <v>50</v>
      </c>
    </row>
    <row r="166" spans="4:15" ht="51" customHeight="1">
      <c r="D166" s="148" t="s">
        <v>238</v>
      </c>
      <c r="E166" s="148"/>
      <c r="F166" s="148"/>
      <c r="G166" s="148"/>
      <c r="H166" s="148"/>
      <c r="I166" s="148"/>
      <c r="J166" s="148"/>
      <c r="K166" s="148"/>
      <c r="L166" s="148"/>
      <c r="M166" s="148"/>
      <c r="N166" s="148"/>
      <c r="O166" s="148"/>
    </row>
    <row r="167" spans="4:15" ht="12" customHeight="1">
      <c r="D167" s="13"/>
      <c r="E167" s="13"/>
      <c r="F167" s="13"/>
      <c r="G167" s="13"/>
      <c r="H167" s="13"/>
      <c r="I167" s="13"/>
      <c r="J167" s="13"/>
      <c r="K167" s="13"/>
      <c r="L167" s="13"/>
      <c r="M167" s="13"/>
      <c r="N167" s="13"/>
      <c r="O167" s="13"/>
    </row>
    <row r="168" spans="4:15" ht="15.75" customHeight="1">
      <c r="D168" s="148" t="s">
        <v>239</v>
      </c>
      <c r="E168" s="148"/>
      <c r="F168" s="148"/>
      <c r="G168" s="148"/>
      <c r="H168" s="148"/>
      <c r="I168" s="148"/>
      <c r="J168" s="148"/>
      <c r="K168" s="148"/>
      <c r="L168" s="148"/>
      <c r="M168" s="148"/>
      <c r="N168" s="148"/>
      <c r="O168" s="148"/>
    </row>
    <row r="169" spans="4:15" ht="14.25" customHeight="1">
      <c r="D169" s="13"/>
      <c r="E169" s="13"/>
      <c r="F169" s="13"/>
      <c r="G169" s="13"/>
      <c r="H169" s="13"/>
      <c r="I169" s="13"/>
      <c r="J169" s="13"/>
      <c r="K169" s="13"/>
      <c r="L169" s="13"/>
      <c r="M169" s="13"/>
      <c r="N169" s="13"/>
      <c r="O169" s="13"/>
    </row>
    <row r="170" spans="2:4" ht="12.75" customHeight="1">
      <c r="B170" s="67" t="s">
        <v>202</v>
      </c>
      <c r="D170" s="26" t="s">
        <v>284</v>
      </c>
    </row>
    <row r="172" ht="12.75">
      <c r="D172" t="s">
        <v>235</v>
      </c>
    </row>
    <row r="174" spans="2:4" ht="12.75">
      <c r="B174" s="67" t="s">
        <v>203</v>
      </c>
      <c r="D174" s="26" t="s">
        <v>381</v>
      </c>
    </row>
    <row r="175" spans="9:15" ht="12.75">
      <c r="I175" s="146" t="s">
        <v>47</v>
      </c>
      <c r="J175" s="146"/>
      <c r="K175" s="146"/>
      <c r="M175" s="146" t="s">
        <v>79</v>
      </c>
      <c r="N175" s="146"/>
      <c r="O175" s="146"/>
    </row>
    <row r="176" spans="8:15" ht="12.75">
      <c r="H176" s="25"/>
      <c r="I176" s="43" t="s">
        <v>78</v>
      </c>
      <c r="K176" s="42" t="s">
        <v>167</v>
      </c>
      <c r="M176" s="43" t="str">
        <f>+I176</f>
        <v>31.12.2005</v>
      </c>
      <c r="O176" s="42" t="str">
        <f>+K176</f>
        <v>31.12.2004</v>
      </c>
    </row>
    <row r="177" spans="8:15" ht="12.75">
      <c r="H177" s="25"/>
      <c r="I177" s="25" t="s">
        <v>214</v>
      </c>
      <c r="K177" s="10" t="s">
        <v>214</v>
      </c>
      <c r="M177" s="25" t="s">
        <v>214</v>
      </c>
      <c r="O177" s="10" t="s">
        <v>214</v>
      </c>
    </row>
    <row r="178" ht="12.75">
      <c r="D178" t="s">
        <v>366</v>
      </c>
    </row>
    <row r="179" spans="4:15" ht="12.75">
      <c r="D179" s="39" t="s">
        <v>265</v>
      </c>
      <c r="I179" s="9">
        <f>+KLSE_CPL!H30</f>
        <v>-656</v>
      </c>
      <c r="J179" s="5"/>
      <c r="K179" s="15">
        <f>+KLSE_CPL!J30</f>
        <v>-571</v>
      </c>
      <c r="L179" s="5"/>
      <c r="M179" s="9">
        <f>+KLSE_CPL!L30</f>
        <v>-656</v>
      </c>
      <c r="N179" s="5"/>
      <c r="O179" s="15">
        <f>+KLSE_CPL!N30</f>
        <v>-571</v>
      </c>
    </row>
    <row r="180" spans="4:15" ht="12.75">
      <c r="D180" t="s">
        <v>270</v>
      </c>
      <c r="I180" s="47">
        <f>+KLSE_CPL!H31</f>
        <v>-6142</v>
      </c>
      <c r="J180" s="21"/>
      <c r="K180" s="16">
        <f>+KLSE_CPL!J31</f>
        <v>-10025</v>
      </c>
      <c r="L180" s="21"/>
      <c r="M180" s="47">
        <f>+KLSE_CPL!L31</f>
        <v>-6142</v>
      </c>
      <c r="N180" s="21"/>
      <c r="O180" s="16">
        <f>+KLSE_CPL!N31</f>
        <v>-10025</v>
      </c>
    </row>
    <row r="181" spans="4:15" ht="13.5" thickBot="1">
      <c r="D181" s="39"/>
      <c r="I181" s="22">
        <f>SUM(I179:I180)</f>
        <v>-6798</v>
      </c>
      <c r="J181" s="59"/>
      <c r="K181" s="114">
        <f>SUM(K179:K180)</f>
        <v>-10596</v>
      </c>
      <c r="L181" s="59"/>
      <c r="M181" s="22">
        <f>SUM(M179:M180)</f>
        <v>-6798</v>
      </c>
      <c r="N181" s="59"/>
      <c r="O181" s="114">
        <f>SUM(O179:O180)</f>
        <v>-10596</v>
      </c>
    </row>
    <row r="182" spans="9:15" ht="12.75">
      <c r="I182" s="5"/>
      <c r="J182" s="5"/>
      <c r="K182" s="5"/>
      <c r="L182" s="5"/>
      <c r="M182" s="20"/>
      <c r="N182" s="5"/>
      <c r="O182" s="5"/>
    </row>
    <row r="183" spans="4:15" ht="27" customHeight="1">
      <c r="D183" s="148" t="s">
        <v>4</v>
      </c>
      <c r="E183" s="148"/>
      <c r="F183" s="148"/>
      <c r="G183" s="148"/>
      <c r="H183" s="148"/>
      <c r="I183" s="148"/>
      <c r="J183" s="148"/>
      <c r="K183" s="148"/>
      <c r="L183" s="148"/>
      <c r="M183" s="148"/>
      <c r="N183" s="148"/>
      <c r="O183" s="148"/>
    </row>
    <row r="184" spans="9:15" ht="12.75">
      <c r="I184" s="5"/>
      <c r="J184" s="5"/>
      <c r="K184" s="5"/>
      <c r="L184" s="5"/>
      <c r="M184" s="20"/>
      <c r="N184" s="5"/>
      <c r="O184" s="5"/>
    </row>
    <row r="185" spans="2:4" ht="12.75">
      <c r="B185" s="67" t="s">
        <v>204</v>
      </c>
      <c r="D185" s="26" t="s">
        <v>59</v>
      </c>
    </row>
    <row r="187" spans="4:15" ht="12.75" customHeight="1">
      <c r="D187" s="148" t="s">
        <v>292</v>
      </c>
      <c r="E187" s="148"/>
      <c r="F187" s="148"/>
      <c r="G187" s="148"/>
      <c r="H187" s="148"/>
      <c r="I187" s="148"/>
      <c r="J187" s="148"/>
      <c r="K187" s="148"/>
      <c r="L187" s="148"/>
      <c r="M187" s="148"/>
      <c r="N187" s="148"/>
      <c r="O187" s="148"/>
    </row>
    <row r="189" spans="2:4" ht="12.75">
      <c r="B189" s="67" t="s">
        <v>60</v>
      </c>
      <c r="D189" s="26" t="s">
        <v>293</v>
      </c>
    </row>
    <row r="191" spans="4:15" ht="12.75" customHeight="1">
      <c r="D191" s="148" t="s">
        <v>152</v>
      </c>
      <c r="E191" s="148"/>
      <c r="F191" s="148"/>
      <c r="G191" s="148"/>
      <c r="H191" s="148"/>
      <c r="I191" s="148"/>
      <c r="J191" s="148"/>
      <c r="K191" s="148"/>
      <c r="L191" s="148"/>
      <c r="M191" s="148"/>
      <c r="N191" s="148"/>
      <c r="O191" s="148"/>
    </row>
    <row r="193" spans="2:4" ht="12.75">
      <c r="B193" s="67" t="s">
        <v>61</v>
      </c>
      <c r="D193" s="26" t="s">
        <v>62</v>
      </c>
    </row>
    <row r="195" spans="4:15" ht="12.75" customHeight="1">
      <c r="D195" s="148" t="s">
        <v>144</v>
      </c>
      <c r="E195" s="148"/>
      <c r="F195" s="148"/>
      <c r="G195" s="148"/>
      <c r="H195" s="148"/>
      <c r="I195" s="148"/>
      <c r="J195" s="148"/>
      <c r="K195" s="148"/>
      <c r="L195" s="148"/>
      <c r="M195" s="148"/>
      <c r="N195" s="148"/>
      <c r="O195" s="148"/>
    </row>
    <row r="197" spans="2:4" ht="12.75">
      <c r="B197" s="67" t="s">
        <v>63</v>
      </c>
      <c r="D197" s="26" t="s">
        <v>64</v>
      </c>
    </row>
    <row r="199" ht="12.75">
      <c r="D199" t="s">
        <v>242</v>
      </c>
    </row>
    <row r="200" spans="13:15" ht="12.75">
      <c r="M200" s="25" t="s">
        <v>268</v>
      </c>
      <c r="N200" s="3"/>
      <c r="O200" s="25" t="s">
        <v>362</v>
      </c>
    </row>
    <row r="201" spans="13:15" ht="12.75">
      <c r="M201" s="25" t="s">
        <v>214</v>
      </c>
      <c r="N201" s="3"/>
      <c r="O201" s="25" t="s">
        <v>214</v>
      </c>
    </row>
    <row r="202" ht="12.75">
      <c r="D202" s="3" t="s">
        <v>44</v>
      </c>
    </row>
    <row r="203" spans="4:15" ht="12.75">
      <c r="D203" s="102" t="s">
        <v>317</v>
      </c>
      <c r="M203" s="5">
        <v>0</v>
      </c>
      <c r="N203" s="5"/>
      <c r="O203" s="5">
        <v>1013190</v>
      </c>
    </row>
    <row r="204" spans="4:15" ht="12.75">
      <c r="D204" s="102" t="s">
        <v>208</v>
      </c>
      <c r="M204" s="5">
        <v>0</v>
      </c>
      <c r="N204" s="5"/>
      <c r="O204" s="5">
        <v>995871</v>
      </c>
    </row>
    <row r="205" spans="4:15" ht="12.75">
      <c r="D205" s="14" t="s">
        <v>45</v>
      </c>
      <c r="M205" s="5">
        <v>6053</v>
      </c>
      <c r="N205" s="5"/>
      <c r="O205" s="5">
        <v>79847</v>
      </c>
    </row>
    <row r="206" spans="4:15" ht="12.75">
      <c r="D206" s="14" t="s">
        <v>212</v>
      </c>
      <c r="M206" s="5">
        <v>0</v>
      </c>
      <c r="N206" s="5"/>
      <c r="O206" s="5">
        <v>284685</v>
      </c>
    </row>
    <row r="207" spans="4:15" ht="12.75">
      <c r="D207" s="14" t="s">
        <v>379</v>
      </c>
      <c r="M207" s="6">
        <v>0</v>
      </c>
      <c r="N207" s="6"/>
      <c r="O207" s="6">
        <v>41196</v>
      </c>
    </row>
    <row r="208" spans="4:15" ht="12.75">
      <c r="D208" s="14" t="s">
        <v>172</v>
      </c>
      <c r="M208" s="21">
        <v>2740</v>
      </c>
      <c r="N208" s="21"/>
      <c r="O208" s="21">
        <v>9547</v>
      </c>
    </row>
    <row r="209" spans="4:15" ht="13.5" thickBot="1">
      <c r="D209" s="14"/>
      <c r="M209" s="59">
        <f>SUM(M203:M208)</f>
        <v>8793</v>
      </c>
      <c r="N209" s="59"/>
      <c r="O209" s="59">
        <f>SUM(O203:O208)</f>
        <v>2424336</v>
      </c>
    </row>
    <row r="211" spans="2:4" ht="12.75">
      <c r="B211" s="67" t="s">
        <v>65</v>
      </c>
      <c r="D211" s="26" t="s">
        <v>66</v>
      </c>
    </row>
    <row r="213" spans="4:15" ht="14.25" customHeight="1">
      <c r="D213" s="155" t="s">
        <v>324</v>
      </c>
      <c r="E213" s="155"/>
      <c r="F213" s="155"/>
      <c r="G213" s="155"/>
      <c r="H213" s="155"/>
      <c r="I213" s="155"/>
      <c r="J213" s="155"/>
      <c r="K213" s="155"/>
      <c r="L213" s="155"/>
      <c r="M213" s="155"/>
      <c r="N213" s="155"/>
      <c r="O213" s="155"/>
    </row>
    <row r="215" spans="2:4" ht="12.75">
      <c r="B215" s="67" t="s">
        <v>67</v>
      </c>
      <c r="D215" s="26" t="s">
        <v>68</v>
      </c>
    </row>
    <row r="216" spans="2:4" ht="12.75">
      <c r="B216" s="67"/>
      <c r="D216" s="26"/>
    </row>
    <row r="217" spans="2:6" ht="12.75">
      <c r="B217" s="67"/>
      <c r="D217" s="62" t="s">
        <v>278</v>
      </c>
      <c r="E217" s="3" t="s">
        <v>356</v>
      </c>
      <c r="F217" s="3"/>
    </row>
    <row r="218" spans="2:4" ht="12.75">
      <c r="B218" s="67"/>
      <c r="D218" s="26"/>
    </row>
    <row r="219" spans="2:15" ht="51.75" customHeight="1">
      <c r="B219" s="67"/>
      <c r="D219" s="100"/>
      <c r="E219" s="155" t="s">
        <v>12</v>
      </c>
      <c r="F219" s="155"/>
      <c r="G219" s="155"/>
      <c r="H219" s="155"/>
      <c r="I219" s="155"/>
      <c r="J219" s="155"/>
      <c r="K219" s="155"/>
      <c r="L219" s="155"/>
      <c r="M219" s="155"/>
      <c r="N219" s="155"/>
      <c r="O219" s="155"/>
    </row>
    <row r="220" spans="2:4" ht="12.75">
      <c r="B220" s="67"/>
      <c r="D220" s="26"/>
    </row>
    <row r="221" spans="2:15" ht="27" customHeight="1">
      <c r="B221" s="67"/>
      <c r="D221" s="26"/>
      <c r="E221" s="148" t="s">
        <v>13</v>
      </c>
      <c r="F221" s="148"/>
      <c r="G221" s="148"/>
      <c r="H221" s="148"/>
      <c r="I221" s="148"/>
      <c r="J221" s="148"/>
      <c r="K221" s="148"/>
      <c r="L221" s="148"/>
      <c r="M221" s="148"/>
      <c r="N221" s="148"/>
      <c r="O221" s="148"/>
    </row>
    <row r="222" spans="2:4" ht="12.75">
      <c r="B222" s="67"/>
      <c r="D222" s="26"/>
    </row>
    <row r="223" spans="2:5" ht="12.75">
      <c r="B223" s="67"/>
      <c r="D223" s="3" t="s">
        <v>279</v>
      </c>
      <c r="E223" s="3" t="s">
        <v>357</v>
      </c>
    </row>
    <row r="224" spans="2:4" ht="12.75">
      <c r="B224" s="67"/>
      <c r="D224" s="26"/>
    </row>
    <row r="225" spans="2:15" ht="39" customHeight="1">
      <c r="B225" s="67"/>
      <c r="D225" s="100"/>
      <c r="E225" s="155" t="s">
        <v>222</v>
      </c>
      <c r="F225" s="155"/>
      <c r="G225" s="155"/>
      <c r="H225" s="155"/>
      <c r="I225" s="155"/>
      <c r="J225" s="155"/>
      <c r="K225" s="155"/>
      <c r="L225" s="155"/>
      <c r="M225" s="155"/>
      <c r="N225" s="155"/>
      <c r="O225" s="155"/>
    </row>
    <row r="226" spans="2:4" ht="12.75">
      <c r="B226" s="67"/>
      <c r="D226" s="26"/>
    </row>
    <row r="227" spans="2:15" ht="38.25" customHeight="1">
      <c r="B227" s="67"/>
      <c r="D227" s="26"/>
      <c r="E227" s="13" t="s">
        <v>273</v>
      </c>
      <c r="F227" s="148" t="s">
        <v>14</v>
      </c>
      <c r="G227" s="148"/>
      <c r="H227" s="148"/>
      <c r="I227" s="148"/>
      <c r="J227" s="148"/>
      <c r="K227" s="148"/>
      <c r="L227" s="148"/>
      <c r="M227" s="148"/>
      <c r="N227" s="148"/>
      <c r="O227" s="148"/>
    </row>
    <row r="228" spans="2:4" ht="12.75">
      <c r="B228" s="67"/>
      <c r="D228" s="26"/>
    </row>
    <row r="229" spans="2:15" ht="12.75">
      <c r="B229" s="67"/>
      <c r="D229" s="26"/>
      <c r="F229" t="s">
        <v>192</v>
      </c>
      <c r="G229" s="148" t="s">
        <v>80</v>
      </c>
      <c r="H229" s="148"/>
      <c r="I229" s="148"/>
      <c r="J229" s="148"/>
      <c r="K229" s="148"/>
      <c r="L229" s="148"/>
      <c r="M229" s="148"/>
      <c r="N229" s="148"/>
      <c r="O229" s="148"/>
    </row>
    <row r="230" spans="2:4" ht="12.75">
      <c r="B230" s="67"/>
      <c r="D230" s="26"/>
    </row>
    <row r="231" spans="2:16" ht="12.75">
      <c r="B231" s="67"/>
      <c r="D231" s="26"/>
      <c r="F231" t="s">
        <v>193</v>
      </c>
      <c r="G231" s="148" t="s">
        <v>31</v>
      </c>
      <c r="H231" s="148"/>
      <c r="I231" s="148"/>
      <c r="J231" s="148"/>
      <c r="K231" s="148"/>
      <c r="L231" s="148"/>
      <c r="M231" s="148"/>
      <c r="N231" s="148"/>
      <c r="O231" s="148"/>
      <c r="P231" s="13"/>
    </row>
    <row r="232" spans="2:15" ht="12.75">
      <c r="B232" s="67"/>
      <c r="D232" s="26"/>
      <c r="G232" s="13"/>
      <c r="H232" s="13"/>
      <c r="I232" s="13"/>
      <c r="J232" s="13"/>
      <c r="K232" s="13"/>
      <c r="L232" s="13"/>
      <c r="M232" s="13"/>
      <c r="N232" s="13"/>
      <c r="O232" s="13"/>
    </row>
    <row r="233" spans="2:15" ht="12.75">
      <c r="B233" s="67"/>
      <c r="D233" s="26"/>
      <c r="F233" t="s">
        <v>274</v>
      </c>
      <c r="G233" s="148" t="s">
        <v>218</v>
      </c>
      <c r="H233" s="148"/>
      <c r="I233" s="148"/>
      <c r="J233" s="148"/>
      <c r="K233" s="148"/>
      <c r="L233" s="148"/>
      <c r="M233" s="148"/>
      <c r="N233" s="148"/>
      <c r="O233" s="148"/>
    </row>
    <row r="234" spans="2:15" ht="12.75">
      <c r="B234" s="67"/>
      <c r="D234" s="26"/>
      <c r="G234" s="13"/>
      <c r="H234" s="13"/>
      <c r="I234" s="13"/>
      <c r="J234" s="13"/>
      <c r="K234" s="13"/>
      <c r="L234" s="13"/>
      <c r="M234" s="13"/>
      <c r="N234" s="13"/>
      <c r="O234" s="13"/>
    </row>
    <row r="235" spans="2:15" ht="12.75">
      <c r="B235" s="67"/>
      <c r="D235" s="26"/>
      <c r="F235" t="s">
        <v>275</v>
      </c>
      <c r="G235" s="148" t="s">
        <v>219</v>
      </c>
      <c r="H235" s="148"/>
      <c r="I235" s="148"/>
      <c r="J235" s="148"/>
      <c r="K235" s="148"/>
      <c r="L235" s="148"/>
      <c r="M235" s="148"/>
      <c r="N235" s="148"/>
      <c r="O235" s="148"/>
    </row>
    <row r="236" spans="2:15" ht="12.75">
      <c r="B236" s="67"/>
      <c r="D236" s="26"/>
      <c r="F236" s="13"/>
      <c r="G236" s="13"/>
      <c r="H236" s="13"/>
      <c r="I236" s="13"/>
      <c r="J236" s="13"/>
      <c r="K236" s="13"/>
      <c r="L236" s="13"/>
      <c r="M236" s="13"/>
      <c r="N236" s="13"/>
      <c r="O236" s="13"/>
    </row>
    <row r="237" spans="2:15" ht="38.25" customHeight="1">
      <c r="B237" s="67"/>
      <c r="D237" s="26"/>
      <c r="E237" s="27" t="s">
        <v>358</v>
      </c>
      <c r="F237" s="157" t="s">
        <v>329</v>
      </c>
      <c r="G237" s="157"/>
      <c r="H237" s="157"/>
      <c r="I237" s="157"/>
      <c r="J237" s="157"/>
      <c r="K237" s="157"/>
      <c r="L237" s="157"/>
      <c r="M237" s="157"/>
      <c r="N237" s="157"/>
      <c r="O237" s="157"/>
    </row>
    <row r="238" spans="2:4" ht="12.75">
      <c r="B238" s="67"/>
      <c r="D238" s="26"/>
    </row>
    <row r="239" spans="2:15" ht="37.5" customHeight="1">
      <c r="B239" s="67"/>
      <c r="D239" s="26"/>
      <c r="E239" s="27"/>
      <c r="F239" s="157" t="s">
        <v>282</v>
      </c>
      <c r="G239" s="157"/>
      <c r="H239" s="157"/>
      <c r="I239" s="157"/>
      <c r="J239" s="157"/>
      <c r="K239" s="157"/>
      <c r="L239" s="157"/>
      <c r="M239" s="157"/>
      <c r="N239" s="157"/>
      <c r="O239" s="157"/>
    </row>
    <row r="240" spans="2:4" ht="12.75">
      <c r="B240" s="67"/>
      <c r="D240" s="26"/>
    </row>
    <row r="241" spans="2:15" ht="91.5" customHeight="1">
      <c r="B241" s="67"/>
      <c r="D241" s="26"/>
      <c r="E241" s="27"/>
      <c r="F241" s="157" t="s">
        <v>15</v>
      </c>
      <c r="G241" s="157"/>
      <c r="H241" s="157"/>
      <c r="I241" s="157"/>
      <c r="J241" s="157"/>
      <c r="K241" s="157"/>
      <c r="L241" s="157"/>
      <c r="M241" s="157"/>
      <c r="N241" s="157"/>
      <c r="O241" s="157"/>
    </row>
    <row r="242" spans="2:4" ht="12.75">
      <c r="B242" s="67"/>
      <c r="D242" s="26"/>
    </row>
    <row r="243" spans="2:15" ht="28.5" customHeight="1">
      <c r="B243" s="67"/>
      <c r="D243" s="26"/>
      <c r="E243" s="148" t="s">
        <v>16</v>
      </c>
      <c r="F243" s="148"/>
      <c r="G243" s="148"/>
      <c r="H243" s="148"/>
      <c r="I243" s="148"/>
      <c r="J243" s="148"/>
      <c r="K243" s="148"/>
      <c r="L243" s="148"/>
      <c r="M243" s="148"/>
      <c r="N243" s="148"/>
      <c r="O243" s="148"/>
    </row>
    <row r="244" spans="2:4" ht="12.75">
      <c r="B244" s="67"/>
      <c r="D244" s="26"/>
    </row>
    <row r="245" spans="2:5" ht="12.75">
      <c r="B245" s="67"/>
      <c r="D245" s="3" t="s">
        <v>32</v>
      </c>
      <c r="E245" s="3" t="s">
        <v>225</v>
      </c>
    </row>
    <row r="246" spans="2:4" ht="12.75">
      <c r="B246" s="67"/>
      <c r="D246" s="26"/>
    </row>
    <row r="247" spans="2:6" ht="12.75">
      <c r="B247" s="67"/>
      <c r="D247" s="26"/>
      <c r="E247" s="13" t="s">
        <v>273</v>
      </c>
      <c r="F247" s="26" t="s">
        <v>157</v>
      </c>
    </row>
    <row r="248" spans="2:4" ht="12.75">
      <c r="B248" s="67"/>
      <c r="D248" s="26"/>
    </row>
    <row r="249" spans="2:15" ht="54" customHeight="1">
      <c r="B249" s="67"/>
      <c r="D249" s="26"/>
      <c r="E249" s="13"/>
      <c r="F249" s="148" t="s">
        <v>314</v>
      </c>
      <c r="G249" s="148"/>
      <c r="H249" s="148"/>
      <c r="I249" s="148"/>
      <c r="J249" s="148"/>
      <c r="K249" s="148"/>
      <c r="L249" s="148"/>
      <c r="M249" s="148"/>
      <c r="N249" s="148"/>
      <c r="O249" s="148"/>
    </row>
    <row r="250" spans="2:4" ht="12.75">
      <c r="B250" s="67"/>
      <c r="D250" s="26"/>
    </row>
    <row r="251" spans="2:15" ht="77.25" customHeight="1">
      <c r="B251" s="67"/>
      <c r="D251" s="26"/>
      <c r="E251" s="13"/>
      <c r="F251" s="148" t="s">
        <v>331</v>
      </c>
      <c r="G251" s="148"/>
      <c r="H251" s="148"/>
      <c r="I251" s="148"/>
      <c r="J251" s="148"/>
      <c r="K251" s="148"/>
      <c r="L251" s="148"/>
      <c r="M251" s="148"/>
      <c r="N251" s="148"/>
      <c r="O251" s="148"/>
    </row>
    <row r="252" spans="2:4" ht="12.75">
      <c r="B252" s="67"/>
      <c r="D252" s="26"/>
    </row>
    <row r="253" spans="2:15" ht="12.75">
      <c r="B253" s="67"/>
      <c r="D253" s="26"/>
      <c r="F253" t="s">
        <v>192</v>
      </c>
      <c r="G253" s="148" t="s">
        <v>304</v>
      </c>
      <c r="H253" s="151"/>
      <c r="I253" s="151"/>
      <c r="J253" s="151"/>
      <c r="K253" s="151"/>
      <c r="L253" s="151"/>
      <c r="M253" s="151"/>
      <c r="N253" s="151"/>
      <c r="O253" s="151"/>
    </row>
    <row r="254" spans="2:4" ht="12.75">
      <c r="B254" s="67"/>
      <c r="D254" s="26"/>
    </row>
    <row r="255" spans="2:15" ht="12.75">
      <c r="B255" s="67"/>
      <c r="D255" s="26"/>
      <c r="F255" t="s">
        <v>193</v>
      </c>
      <c r="G255" s="148" t="s">
        <v>305</v>
      </c>
      <c r="H255" s="151"/>
      <c r="I255" s="151"/>
      <c r="J255" s="151"/>
      <c r="K255" s="151"/>
      <c r="L255" s="151"/>
      <c r="M255" s="151"/>
      <c r="N255" s="151"/>
      <c r="O255" s="151"/>
    </row>
    <row r="256" spans="2:4" ht="12.75">
      <c r="B256" s="67"/>
      <c r="D256" s="26"/>
    </row>
    <row r="257" spans="2:15" ht="12.75">
      <c r="B257" s="67"/>
      <c r="D257" s="26"/>
      <c r="F257" t="s">
        <v>274</v>
      </c>
      <c r="G257" s="148" t="s">
        <v>306</v>
      </c>
      <c r="H257" s="151"/>
      <c r="I257" s="151"/>
      <c r="J257" s="151"/>
      <c r="K257" s="151"/>
      <c r="L257" s="151"/>
      <c r="M257" s="151"/>
      <c r="N257" s="151"/>
      <c r="O257" s="151"/>
    </row>
    <row r="258" spans="2:4" ht="12.75">
      <c r="B258" s="67"/>
      <c r="D258" s="26"/>
    </row>
    <row r="259" spans="2:15" ht="39" customHeight="1">
      <c r="B259" s="67"/>
      <c r="D259" s="26"/>
      <c r="E259" s="13"/>
      <c r="F259" s="148" t="s">
        <v>77</v>
      </c>
      <c r="G259" s="148"/>
      <c r="H259" s="148"/>
      <c r="I259" s="148"/>
      <c r="J259" s="148"/>
      <c r="K259" s="148"/>
      <c r="L259" s="148"/>
      <c r="M259" s="148"/>
      <c r="N259" s="148"/>
      <c r="O259" s="148"/>
    </row>
    <row r="260" spans="2:4" ht="12.75">
      <c r="B260" s="67"/>
      <c r="D260" s="26"/>
    </row>
    <row r="261" spans="2:15" ht="65.25" customHeight="1">
      <c r="B261" s="67"/>
      <c r="D261" s="26"/>
      <c r="F261" s="148" t="s">
        <v>315</v>
      </c>
      <c r="G261" s="148"/>
      <c r="H261" s="148"/>
      <c r="I261" s="148"/>
      <c r="J261" s="148"/>
      <c r="K261" s="148"/>
      <c r="L261" s="148"/>
      <c r="M261" s="148"/>
      <c r="N261" s="148"/>
      <c r="O261" s="148"/>
    </row>
    <row r="262" spans="2:4" ht="12.75">
      <c r="B262" s="67"/>
      <c r="D262" s="26"/>
    </row>
    <row r="263" spans="2:15" ht="26.25" customHeight="1">
      <c r="B263" s="67"/>
      <c r="D263" s="26"/>
      <c r="E263" s="13"/>
      <c r="F263" s="148" t="s">
        <v>154</v>
      </c>
      <c r="G263" s="148"/>
      <c r="H263" s="148"/>
      <c r="I263" s="148"/>
      <c r="J263" s="148"/>
      <c r="K263" s="148"/>
      <c r="L263" s="148"/>
      <c r="M263" s="148"/>
      <c r="N263" s="148"/>
      <c r="O263" s="148"/>
    </row>
    <row r="264" spans="2:4" ht="12.75">
      <c r="B264" s="67"/>
      <c r="D264" s="26"/>
    </row>
    <row r="265" spans="2:6" ht="12.75">
      <c r="B265" s="67"/>
      <c r="D265" s="26"/>
      <c r="E265" s="13" t="s">
        <v>358</v>
      </c>
      <c r="F265" s="26" t="s">
        <v>156</v>
      </c>
    </row>
    <row r="266" spans="2:4" ht="12.75">
      <c r="B266" s="67"/>
      <c r="D266" s="26"/>
    </row>
    <row r="267" spans="2:15" ht="90.75" customHeight="1">
      <c r="B267" s="67"/>
      <c r="D267" s="26"/>
      <c r="F267" s="148" t="s">
        <v>316</v>
      </c>
      <c r="G267" s="148"/>
      <c r="H267" s="148"/>
      <c r="I267" s="148"/>
      <c r="J267" s="148"/>
      <c r="K267" s="148"/>
      <c r="L267" s="148"/>
      <c r="M267" s="148"/>
      <c r="N267" s="148"/>
      <c r="O267" s="148"/>
    </row>
    <row r="268" spans="2:4" ht="12.75">
      <c r="B268" s="67"/>
      <c r="D268" s="26"/>
    </row>
    <row r="269" spans="2:15" ht="12.75">
      <c r="B269" s="67"/>
      <c r="D269" s="26"/>
      <c r="F269" s="148" t="s">
        <v>155</v>
      </c>
      <c r="G269" s="148"/>
      <c r="H269" s="148"/>
      <c r="I269" s="148"/>
      <c r="J269" s="148"/>
      <c r="K269" s="148"/>
      <c r="L269" s="148"/>
      <c r="M269" s="148"/>
      <c r="N269" s="148"/>
      <c r="O269" s="148"/>
    </row>
    <row r="270" spans="2:15" ht="12.75">
      <c r="B270" s="67"/>
      <c r="D270" s="26"/>
      <c r="F270" s="13"/>
      <c r="G270" s="13"/>
      <c r="H270" s="13"/>
      <c r="I270" s="13"/>
      <c r="J270" s="13"/>
      <c r="K270" s="13"/>
      <c r="L270" s="13"/>
      <c r="M270" s="13"/>
      <c r="N270" s="13"/>
      <c r="O270" s="13"/>
    </row>
    <row r="271" spans="2:15" ht="27" customHeight="1">
      <c r="B271" s="67"/>
      <c r="D271" s="26"/>
      <c r="F271" s="148" t="s">
        <v>313</v>
      </c>
      <c r="G271" s="148"/>
      <c r="H271" s="148"/>
      <c r="I271" s="148"/>
      <c r="J271" s="148"/>
      <c r="K271" s="148"/>
      <c r="L271" s="148"/>
      <c r="M271" s="148"/>
      <c r="N271" s="148"/>
      <c r="O271" s="148"/>
    </row>
    <row r="272" spans="2:4" ht="12.75">
      <c r="B272" s="67"/>
      <c r="D272" s="26"/>
    </row>
    <row r="273" spans="2:5" ht="12.75">
      <c r="B273" s="67"/>
      <c r="D273" s="3" t="s">
        <v>138</v>
      </c>
      <c r="E273" s="3" t="s">
        <v>38</v>
      </c>
    </row>
    <row r="274" spans="2:4" ht="12.75">
      <c r="B274" s="67"/>
      <c r="D274" s="26"/>
    </row>
    <row r="275" spans="2:15" ht="39.75" customHeight="1">
      <c r="B275" s="67"/>
      <c r="D275" s="26"/>
      <c r="E275" s="148" t="s">
        <v>48</v>
      </c>
      <c r="F275" s="148"/>
      <c r="G275" s="148"/>
      <c r="H275" s="148"/>
      <c r="I275" s="148"/>
      <c r="J275" s="148"/>
      <c r="K275" s="148"/>
      <c r="L275" s="148"/>
      <c r="M275" s="148"/>
      <c r="N275" s="148"/>
      <c r="O275" s="148"/>
    </row>
    <row r="276" spans="2:4" ht="12.75">
      <c r="B276" s="67"/>
      <c r="D276" s="26"/>
    </row>
    <row r="277" spans="2:15" ht="26.25" customHeight="1">
      <c r="B277" s="67"/>
      <c r="D277" s="26"/>
      <c r="E277" s="13" t="s">
        <v>192</v>
      </c>
      <c r="F277" s="148" t="s">
        <v>39</v>
      </c>
      <c r="G277" s="148"/>
      <c r="H277" s="148"/>
      <c r="I277" s="148"/>
      <c r="J277" s="148"/>
      <c r="K277" s="148"/>
      <c r="L277" s="148"/>
      <c r="M277" s="148"/>
      <c r="N277" s="148"/>
      <c r="O277" s="148"/>
    </row>
    <row r="278" spans="2:4" ht="12.75">
      <c r="B278" s="67"/>
      <c r="D278" s="26"/>
    </row>
    <row r="279" spans="2:15" ht="51.75" customHeight="1">
      <c r="B279" s="67"/>
      <c r="D279" s="26"/>
      <c r="E279" s="13" t="s">
        <v>193</v>
      </c>
      <c r="F279" s="148" t="s">
        <v>81</v>
      </c>
      <c r="G279" s="148"/>
      <c r="H279" s="148"/>
      <c r="I279" s="148"/>
      <c r="J279" s="148"/>
      <c r="K279" s="148"/>
      <c r="L279" s="148"/>
      <c r="M279" s="148"/>
      <c r="N279" s="148"/>
      <c r="O279" s="148"/>
    </row>
    <row r="280" spans="2:4" ht="12.75">
      <c r="B280" s="67"/>
      <c r="D280" s="26"/>
    </row>
    <row r="281" spans="2:15" ht="26.25" customHeight="1">
      <c r="B281" s="67"/>
      <c r="D281" s="26"/>
      <c r="E281" s="13" t="s">
        <v>274</v>
      </c>
      <c r="F281" s="148" t="s">
        <v>42</v>
      </c>
      <c r="G281" s="148"/>
      <c r="H281" s="148"/>
      <c r="I281" s="148"/>
      <c r="J281" s="148"/>
      <c r="K281" s="148"/>
      <c r="L281" s="148"/>
      <c r="M281" s="148"/>
      <c r="N281" s="148"/>
      <c r="O281" s="148"/>
    </row>
    <row r="282" spans="2:4" ht="12.75">
      <c r="B282" s="67"/>
      <c r="D282" s="26"/>
    </row>
    <row r="283" spans="2:15" ht="12.75">
      <c r="B283" s="67"/>
      <c r="D283" s="26"/>
      <c r="E283" s="13" t="s">
        <v>275</v>
      </c>
      <c r="F283" s="148" t="s">
        <v>37</v>
      </c>
      <c r="G283" s="148"/>
      <c r="H283" s="148"/>
      <c r="I283" s="148"/>
      <c r="J283" s="148"/>
      <c r="K283" s="148"/>
      <c r="L283" s="148"/>
      <c r="M283" s="148"/>
      <c r="N283" s="148"/>
      <c r="O283" s="148"/>
    </row>
    <row r="284" spans="2:4" ht="12.75">
      <c r="B284" s="67"/>
      <c r="D284" s="26"/>
    </row>
    <row r="285" spans="2:15" ht="25.5" customHeight="1">
      <c r="B285" s="67"/>
      <c r="D285" s="26"/>
      <c r="E285" s="13" t="s">
        <v>332</v>
      </c>
      <c r="F285" s="148" t="s">
        <v>40</v>
      </c>
      <c r="G285" s="148"/>
      <c r="H285" s="148"/>
      <c r="I285" s="148"/>
      <c r="J285" s="148"/>
      <c r="K285" s="148"/>
      <c r="L285" s="148"/>
      <c r="M285" s="148"/>
      <c r="N285" s="148"/>
      <c r="O285" s="148"/>
    </row>
    <row r="286" spans="2:4" ht="12.75">
      <c r="B286" s="67"/>
      <c r="D286" s="26"/>
    </row>
    <row r="287" spans="2:15" ht="12.75">
      <c r="B287" s="67"/>
      <c r="D287" s="26"/>
      <c r="E287" s="13" t="s">
        <v>41</v>
      </c>
      <c r="F287" s="148" t="s">
        <v>82</v>
      </c>
      <c r="G287" s="148"/>
      <c r="H287" s="148"/>
      <c r="I287" s="148"/>
      <c r="J287" s="148"/>
      <c r="K287" s="148"/>
      <c r="L287" s="148"/>
      <c r="M287" s="148"/>
      <c r="N287" s="148"/>
      <c r="O287" s="148"/>
    </row>
    <row r="288" spans="2:4" ht="12.75">
      <c r="B288" s="67"/>
      <c r="D288" s="26"/>
    </row>
    <row r="289" spans="2:15" ht="51" customHeight="1">
      <c r="B289" s="67"/>
      <c r="D289" s="26"/>
      <c r="E289" s="148" t="s">
        <v>240</v>
      </c>
      <c r="F289" s="148"/>
      <c r="G289" s="148"/>
      <c r="H289" s="148"/>
      <c r="I289" s="148"/>
      <c r="J289" s="148"/>
      <c r="K289" s="148"/>
      <c r="L289" s="148"/>
      <c r="M289" s="148"/>
      <c r="N289" s="148"/>
      <c r="O289" s="148"/>
    </row>
    <row r="290" spans="2:4" ht="12.75">
      <c r="B290" s="67"/>
      <c r="D290" s="26"/>
    </row>
    <row r="291" spans="2:15" ht="53.25" customHeight="1">
      <c r="B291" s="67"/>
      <c r="D291" s="26"/>
      <c r="E291" s="148" t="s">
        <v>17</v>
      </c>
      <c r="F291" s="148"/>
      <c r="G291" s="148"/>
      <c r="H291" s="148"/>
      <c r="I291" s="148"/>
      <c r="J291" s="148"/>
      <c r="K291" s="148"/>
      <c r="L291" s="148"/>
      <c r="M291" s="148"/>
      <c r="N291" s="148"/>
      <c r="O291" s="148"/>
    </row>
    <row r="292" spans="2:15" ht="12.75">
      <c r="B292" s="67"/>
      <c r="D292" s="26"/>
      <c r="E292" s="13"/>
      <c r="F292" s="13"/>
      <c r="G292" s="13"/>
      <c r="H292" s="13"/>
      <c r="I292" s="13"/>
      <c r="J292" s="13"/>
      <c r="K292" s="13"/>
      <c r="L292" s="13"/>
      <c r="M292" s="13"/>
      <c r="N292" s="13"/>
      <c r="O292" s="13"/>
    </row>
    <row r="293" spans="2:15" ht="12.75" customHeight="1">
      <c r="B293" s="67"/>
      <c r="D293" s="155" t="s">
        <v>148</v>
      </c>
      <c r="E293" s="155"/>
      <c r="F293" s="155"/>
      <c r="G293" s="155"/>
      <c r="H293" s="155"/>
      <c r="I293" s="155"/>
      <c r="J293" s="155"/>
      <c r="K293" s="155"/>
      <c r="L293" s="155"/>
      <c r="M293" s="155"/>
      <c r="N293" s="155"/>
      <c r="O293" s="155"/>
    </row>
    <row r="295" spans="2:4" ht="12.75">
      <c r="B295" s="67" t="s">
        <v>69</v>
      </c>
      <c r="D295" s="26" t="s">
        <v>153</v>
      </c>
    </row>
    <row r="297" spans="4:15" ht="28.5" customHeight="1">
      <c r="D297" s="148" t="s">
        <v>143</v>
      </c>
      <c r="E297" s="148"/>
      <c r="F297" s="148"/>
      <c r="G297" s="148"/>
      <c r="H297" s="148"/>
      <c r="I297" s="148"/>
      <c r="J297" s="148"/>
      <c r="K297" s="148"/>
      <c r="L297" s="148"/>
      <c r="M297" s="148"/>
      <c r="N297" s="148"/>
      <c r="O297" s="157"/>
    </row>
    <row r="299" spans="2:4" ht="12.75">
      <c r="B299" s="67" t="s">
        <v>70</v>
      </c>
      <c r="D299" s="26" t="s">
        <v>49</v>
      </c>
    </row>
    <row r="301" spans="4:5" ht="12.75">
      <c r="D301" s="3" t="s">
        <v>278</v>
      </c>
      <c r="E301" s="3" t="s">
        <v>251</v>
      </c>
    </row>
    <row r="302" spans="4:5" ht="12.75">
      <c r="D302" s="3"/>
      <c r="E302" s="3"/>
    </row>
    <row r="303" spans="4:15" ht="39.75" customHeight="1">
      <c r="D303" s="13"/>
      <c r="E303" s="148" t="s">
        <v>307</v>
      </c>
      <c r="F303" s="148"/>
      <c r="G303" s="148"/>
      <c r="H303" s="148"/>
      <c r="I303" s="148"/>
      <c r="J303" s="148"/>
      <c r="K303" s="148"/>
      <c r="L303" s="148"/>
      <c r="M303" s="148"/>
      <c r="N303" s="148"/>
      <c r="O303" s="148"/>
    </row>
    <row r="305" spans="9:15" ht="12.75">
      <c r="I305" s="146" t="s">
        <v>47</v>
      </c>
      <c r="J305" s="146"/>
      <c r="K305" s="146"/>
      <c r="M305" s="146" t="s">
        <v>47</v>
      </c>
      <c r="N305" s="146"/>
      <c r="O305" s="146"/>
    </row>
    <row r="306" spans="9:15" ht="12.75">
      <c r="I306" s="43" t="s">
        <v>237</v>
      </c>
      <c r="K306" s="42" t="s">
        <v>364</v>
      </c>
      <c r="M306" s="43" t="str">
        <f>+I306</f>
        <v>31.3.2006</v>
      </c>
      <c r="O306" s="42" t="str">
        <f>+K306</f>
        <v>31.3.2005</v>
      </c>
    </row>
    <row r="307" spans="4:13" ht="12.75">
      <c r="D307" s="3"/>
      <c r="E307" s="3"/>
      <c r="F307" s="3"/>
      <c r="G307" s="3"/>
      <c r="I307" s="3"/>
      <c r="M307" s="3"/>
    </row>
    <row r="308" spans="4:15" ht="27" customHeight="1" thickBot="1">
      <c r="D308" s="13"/>
      <c r="E308" s="148" t="s">
        <v>250</v>
      </c>
      <c r="F308" s="148"/>
      <c r="G308" s="148"/>
      <c r="H308" t="s">
        <v>266</v>
      </c>
      <c r="I308" s="19">
        <f>+KLSE_CPL!H39</f>
        <v>8895</v>
      </c>
      <c r="J308" s="44"/>
      <c r="K308" s="44">
        <f>+KLSE_CPL!J39</f>
        <v>16650</v>
      </c>
      <c r="L308" s="44"/>
      <c r="M308" s="19">
        <f>+KLSE_CPL!L39</f>
        <v>8895</v>
      </c>
      <c r="N308" s="44"/>
      <c r="O308" s="44">
        <f>+KLSE_CPL!N39</f>
        <v>16650</v>
      </c>
    </row>
    <row r="309" spans="9:13" ht="12.75">
      <c r="I309" s="3"/>
      <c r="M309" s="3"/>
    </row>
    <row r="310" spans="5:15" ht="26.25" customHeight="1" thickBot="1">
      <c r="E310" s="148" t="s">
        <v>252</v>
      </c>
      <c r="F310" s="148"/>
      <c r="G310" s="148"/>
      <c r="H310" t="s">
        <v>267</v>
      </c>
      <c r="I310" s="19">
        <v>463345</v>
      </c>
      <c r="J310" s="124"/>
      <c r="K310" s="44">
        <v>460461</v>
      </c>
      <c r="L310" s="124"/>
      <c r="M310" s="19">
        <v>463345</v>
      </c>
      <c r="N310" s="124"/>
      <c r="O310" s="44">
        <v>460461</v>
      </c>
    </row>
    <row r="311" spans="9:13" ht="12.75">
      <c r="I311" s="3"/>
      <c r="M311" s="3"/>
    </row>
    <row r="312" spans="5:15" ht="13.5" thickBot="1">
      <c r="E312" t="s">
        <v>308</v>
      </c>
      <c r="H312" t="s">
        <v>253</v>
      </c>
      <c r="I312" s="140">
        <f>+I308/I310*100</f>
        <v>1.9197358339897916</v>
      </c>
      <c r="J312" s="124"/>
      <c r="K312" s="141">
        <f>+K308/K310*100</f>
        <v>3.6159414152338636</v>
      </c>
      <c r="L312" s="124"/>
      <c r="M312" s="140">
        <f>+M308/M310*100</f>
        <v>1.9197358339897916</v>
      </c>
      <c r="N312" s="124"/>
      <c r="O312" s="141">
        <f>+O308/O310*100</f>
        <v>3.6159414152338636</v>
      </c>
    </row>
    <row r="313" spans="9:13" ht="12.75">
      <c r="I313" s="3"/>
      <c r="M313" s="3"/>
    </row>
    <row r="314" spans="4:13" ht="12.75">
      <c r="D314" s="3" t="s">
        <v>360</v>
      </c>
      <c r="E314" s="3" t="s">
        <v>71</v>
      </c>
      <c r="F314" s="3"/>
      <c r="I314" s="3"/>
      <c r="M314" s="3"/>
    </row>
    <row r="315" spans="9:13" ht="12.75">
      <c r="I315" s="3"/>
      <c r="M315" s="3"/>
    </row>
    <row r="316" spans="5:15" ht="51" customHeight="1">
      <c r="E316" s="148" t="s">
        <v>309</v>
      </c>
      <c r="F316" s="148"/>
      <c r="G316" s="148"/>
      <c r="H316" s="148"/>
      <c r="I316" s="148"/>
      <c r="J316" s="148"/>
      <c r="K316" s="148"/>
      <c r="L316" s="148"/>
      <c r="M316" s="148"/>
      <c r="N316" s="148"/>
      <c r="O316" s="148"/>
    </row>
    <row r="317" spans="5:15" ht="14.25" customHeight="1">
      <c r="E317" s="13"/>
      <c r="F317" s="13"/>
      <c r="G317" s="13"/>
      <c r="H317" s="13"/>
      <c r="I317" s="13"/>
      <c r="J317" s="13"/>
      <c r="K317" s="13"/>
      <c r="L317" s="13"/>
      <c r="M317" s="13"/>
      <c r="N317" s="13"/>
      <c r="O317" s="13"/>
    </row>
    <row r="318" spans="5:15" ht="15" customHeight="1">
      <c r="E318" s="13"/>
      <c r="F318" s="13"/>
      <c r="G318" s="13"/>
      <c r="H318" s="13"/>
      <c r="I318" s="146" t="s">
        <v>47</v>
      </c>
      <c r="J318" s="146"/>
      <c r="K318" s="146"/>
      <c r="M318" s="146" t="s">
        <v>47</v>
      </c>
      <c r="N318" s="146"/>
      <c r="O318" s="146"/>
    </row>
    <row r="319" spans="5:15" ht="13.5" customHeight="1">
      <c r="E319" s="13"/>
      <c r="F319" s="13"/>
      <c r="G319" s="13"/>
      <c r="H319" s="13"/>
      <c r="I319" s="43" t="s">
        <v>237</v>
      </c>
      <c r="K319" s="42" t="s">
        <v>364</v>
      </c>
      <c r="M319" s="43" t="str">
        <f>+I319</f>
        <v>31.3.2006</v>
      </c>
      <c r="O319" s="42" t="str">
        <f>+K319</f>
        <v>31.3.2005</v>
      </c>
    </row>
    <row r="320" spans="9:13" ht="12.75">
      <c r="I320" s="3"/>
      <c r="M320" s="3"/>
    </row>
    <row r="321" spans="5:15" ht="27.75" customHeight="1" thickBot="1">
      <c r="E321" s="148" t="s">
        <v>250</v>
      </c>
      <c r="F321" s="148"/>
      <c r="G321" s="148"/>
      <c r="H321" t="s">
        <v>266</v>
      </c>
      <c r="I321" s="19">
        <f>+I308</f>
        <v>8895</v>
      </c>
      <c r="J321" s="44"/>
      <c r="K321" s="44">
        <f>+K308</f>
        <v>16650</v>
      </c>
      <c r="L321" s="44"/>
      <c r="M321" s="19">
        <f>+M308</f>
        <v>8895</v>
      </c>
      <c r="N321" s="44"/>
      <c r="O321" s="44">
        <f>+O308</f>
        <v>16650</v>
      </c>
    </row>
    <row r="322" spans="9:13" ht="12.75">
      <c r="I322" s="3"/>
      <c r="M322" s="3"/>
    </row>
    <row r="323" spans="4:15" ht="28.5" customHeight="1">
      <c r="D323" s="13"/>
      <c r="E323" s="148" t="s">
        <v>252</v>
      </c>
      <c r="F323" s="148"/>
      <c r="G323" s="148"/>
      <c r="H323" t="s">
        <v>267</v>
      </c>
      <c r="I323" s="51">
        <v>463345</v>
      </c>
      <c r="J323" s="1"/>
      <c r="K323" s="52">
        <v>460461</v>
      </c>
      <c r="L323" s="1"/>
      <c r="M323" s="53">
        <v>463345</v>
      </c>
      <c r="N323" s="1"/>
      <c r="O323" s="54">
        <v>460461</v>
      </c>
    </row>
    <row r="324" spans="4:15" ht="14.25" customHeight="1">
      <c r="D324" s="13"/>
      <c r="E324" s="148" t="s">
        <v>254</v>
      </c>
      <c r="F324" s="148"/>
      <c r="G324" s="148"/>
      <c r="I324" s="97"/>
      <c r="J324" s="12"/>
      <c r="K324" s="6"/>
      <c r="L324" s="12"/>
      <c r="M324" s="9"/>
      <c r="N324" s="12"/>
      <c r="O324" s="61"/>
    </row>
    <row r="325" spans="4:15" ht="12.75" customHeight="1">
      <c r="D325" s="13"/>
      <c r="E325" s="148" t="s">
        <v>255</v>
      </c>
      <c r="F325" s="148"/>
      <c r="G325" s="148"/>
      <c r="H325" t="s">
        <v>267</v>
      </c>
      <c r="I325" s="125">
        <v>410</v>
      </c>
      <c r="J325" s="12"/>
      <c r="K325" s="64">
        <v>8707</v>
      </c>
      <c r="L325" s="12"/>
      <c r="M325" s="79">
        <v>410</v>
      </c>
      <c r="N325" s="12"/>
      <c r="O325" s="142">
        <v>8707</v>
      </c>
    </row>
    <row r="326" spans="4:15" ht="13.5" customHeight="1">
      <c r="D326" s="13"/>
      <c r="E326" s="148" t="s">
        <v>256</v>
      </c>
      <c r="F326" s="148"/>
      <c r="G326" s="148"/>
      <c r="H326" t="s">
        <v>267</v>
      </c>
      <c r="I326" s="55">
        <v>1420</v>
      </c>
      <c r="J326" s="21"/>
      <c r="K326" s="21">
        <v>2269</v>
      </c>
      <c r="L326" s="21"/>
      <c r="M326" s="47">
        <v>1420</v>
      </c>
      <c r="N326" s="21"/>
      <c r="O326" s="56">
        <v>2269</v>
      </c>
    </row>
    <row r="327" spans="4:15" ht="39.75" customHeight="1" thickBot="1">
      <c r="D327" s="13"/>
      <c r="E327" s="148" t="s">
        <v>257</v>
      </c>
      <c r="F327" s="148"/>
      <c r="G327" s="148"/>
      <c r="H327" t="s">
        <v>267</v>
      </c>
      <c r="I327" s="22">
        <f>SUM(I323:I326)</f>
        <v>465175</v>
      </c>
      <c r="J327" s="59"/>
      <c r="K327" s="114">
        <f>SUM(K323:K326)</f>
        <v>471437</v>
      </c>
      <c r="L327" s="59"/>
      <c r="M327" s="22">
        <f>SUM(M323:M326)</f>
        <v>465175</v>
      </c>
      <c r="N327" s="59"/>
      <c r="O327" s="114">
        <f>SUM(O323:O326)</f>
        <v>471437</v>
      </c>
    </row>
    <row r="328" spans="9:15" ht="12.75">
      <c r="I328" s="20"/>
      <c r="K328" s="5"/>
      <c r="M328" s="20"/>
      <c r="O328" s="5"/>
    </row>
    <row r="329" spans="5:15" ht="13.5" thickBot="1">
      <c r="E329" t="s">
        <v>310</v>
      </c>
      <c r="H329" t="s">
        <v>253</v>
      </c>
      <c r="I329" s="140">
        <f>+I321/I327*100</f>
        <v>1.9121835868221637</v>
      </c>
      <c r="J329" s="124"/>
      <c r="K329" s="141">
        <f>+K321/K327*100</f>
        <v>3.5317550383190124</v>
      </c>
      <c r="L329" s="124"/>
      <c r="M329" s="140">
        <f>+M321/M327*100</f>
        <v>1.9121835868221637</v>
      </c>
      <c r="N329" s="124"/>
      <c r="O329" s="141">
        <f>+O321/O327*100</f>
        <v>3.5317550383190124</v>
      </c>
    </row>
    <row r="330" spans="9:15" ht="12.75">
      <c r="I330" s="20"/>
      <c r="K330" s="5"/>
      <c r="M330" s="20"/>
      <c r="O330" s="5"/>
    </row>
    <row r="332" spans="2:3" ht="12.75">
      <c r="B332" s="17" t="s">
        <v>46</v>
      </c>
      <c r="C332" s="17"/>
    </row>
    <row r="333" spans="2:3" ht="12.75">
      <c r="B333" s="10"/>
      <c r="C333" s="3"/>
    </row>
    <row r="334" spans="2:3" ht="12.75">
      <c r="B334" s="10"/>
      <c r="C334" s="3"/>
    </row>
    <row r="335" spans="2:3" ht="12.75">
      <c r="B335" s="3" t="s">
        <v>319</v>
      </c>
      <c r="C335" s="3"/>
    </row>
    <row r="336" spans="2:3" ht="12.75">
      <c r="B336" s="3" t="s">
        <v>320</v>
      </c>
      <c r="C336" s="3"/>
    </row>
    <row r="337" spans="2:3" ht="12.75">
      <c r="B337" s="3" t="s">
        <v>321</v>
      </c>
      <c r="C337" s="3"/>
    </row>
    <row r="339" ht="12.75">
      <c r="B339" t="s">
        <v>322</v>
      </c>
    </row>
    <row r="340" spans="2:3" ht="12.75">
      <c r="B340" s="18" t="s">
        <v>241</v>
      </c>
      <c r="C340" s="18"/>
    </row>
    <row r="342" spans="2:17" ht="12.75">
      <c r="B342" s="12"/>
      <c r="C342" s="12"/>
      <c r="D342" s="12"/>
      <c r="E342" s="12"/>
      <c r="F342" s="12"/>
      <c r="G342" s="12"/>
      <c r="H342" s="12"/>
      <c r="I342" s="12"/>
      <c r="J342" s="12"/>
      <c r="K342" s="12"/>
      <c r="L342" s="12"/>
      <c r="M342" s="12"/>
      <c r="N342" s="12"/>
      <c r="O342" s="12"/>
      <c r="P342" s="12"/>
      <c r="Q342" s="12"/>
    </row>
    <row r="343" spans="2:17" ht="12.75">
      <c r="B343" s="12"/>
      <c r="C343" s="12"/>
      <c r="D343" s="12"/>
      <c r="E343" s="12"/>
      <c r="F343" s="12"/>
      <c r="G343" s="12"/>
      <c r="H343" s="12"/>
      <c r="I343" s="12"/>
      <c r="J343" s="12"/>
      <c r="K343" s="12"/>
      <c r="L343" s="12"/>
      <c r="M343" s="12"/>
      <c r="N343" s="12"/>
      <c r="O343" s="12"/>
      <c r="P343" s="12"/>
      <c r="Q343" s="12"/>
    </row>
    <row r="344" spans="2:17" ht="12.75">
      <c r="B344" s="12"/>
      <c r="C344" s="12"/>
      <c r="D344" s="12"/>
      <c r="E344" s="12"/>
      <c r="F344" s="12"/>
      <c r="G344" s="12"/>
      <c r="H344" s="12"/>
      <c r="I344" s="162"/>
      <c r="J344" s="162"/>
      <c r="K344" s="162"/>
      <c r="L344" s="12"/>
      <c r="M344" s="162"/>
      <c r="N344" s="162"/>
      <c r="O344" s="162"/>
      <c r="P344" s="12"/>
      <c r="Q344" s="12"/>
    </row>
    <row r="345" spans="2:17" ht="12.75">
      <c r="B345" s="12"/>
      <c r="C345" s="12"/>
      <c r="D345" s="12"/>
      <c r="E345" s="12"/>
      <c r="F345" s="12"/>
      <c r="G345" s="12"/>
      <c r="H345" s="12"/>
      <c r="I345" s="75"/>
      <c r="J345" s="12"/>
      <c r="K345" s="76"/>
      <c r="L345" s="12"/>
      <c r="M345" s="75"/>
      <c r="N345" s="12"/>
      <c r="O345" s="76"/>
      <c r="P345" s="12"/>
      <c r="Q345" s="12"/>
    </row>
    <row r="346" spans="2:17" ht="12.75">
      <c r="B346" s="12"/>
      <c r="C346" s="12"/>
      <c r="D346" s="12"/>
      <c r="E346" s="12"/>
      <c r="F346" s="12"/>
      <c r="G346" s="12"/>
      <c r="H346" s="12"/>
      <c r="I346" s="12"/>
      <c r="J346" s="12"/>
      <c r="K346" s="12"/>
      <c r="L346" s="12"/>
      <c r="M346" s="12"/>
      <c r="N346" s="12"/>
      <c r="O346" s="12"/>
      <c r="P346" s="12"/>
      <c r="Q346" s="12"/>
    </row>
    <row r="347" spans="2:17" ht="12.75">
      <c r="B347" s="12"/>
      <c r="C347" s="12"/>
      <c r="D347" s="41"/>
      <c r="E347" s="41"/>
      <c r="F347" s="41"/>
      <c r="G347" s="41"/>
      <c r="H347" s="12"/>
      <c r="I347" s="12"/>
      <c r="J347" s="12"/>
      <c r="K347" s="12"/>
      <c r="L347" s="12"/>
      <c r="M347" s="41"/>
      <c r="N347" s="12"/>
      <c r="O347" s="12"/>
      <c r="P347" s="12"/>
      <c r="Q347" s="12"/>
    </row>
    <row r="348" spans="2:17" ht="12.75">
      <c r="B348" s="12"/>
      <c r="C348" s="12"/>
      <c r="D348" s="41"/>
      <c r="E348" s="41"/>
      <c r="F348" s="41"/>
      <c r="G348" s="41"/>
      <c r="H348" s="12"/>
      <c r="I348" s="41"/>
      <c r="J348" s="12"/>
      <c r="K348" s="12"/>
      <c r="L348" s="12"/>
      <c r="M348" s="41"/>
      <c r="N348" s="12"/>
      <c r="O348" s="12"/>
      <c r="P348" s="12"/>
      <c r="Q348" s="12"/>
    </row>
    <row r="349" spans="2:17" ht="12.75">
      <c r="B349" s="12"/>
      <c r="C349" s="12"/>
      <c r="D349" s="12"/>
      <c r="E349" s="12"/>
      <c r="F349" s="12"/>
      <c r="G349" s="12"/>
      <c r="H349" s="12"/>
      <c r="I349" s="9"/>
      <c r="J349" s="6"/>
      <c r="K349" s="6"/>
      <c r="L349" s="6"/>
      <c r="M349" s="9"/>
      <c r="N349" s="6"/>
      <c r="O349" s="6"/>
      <c r="P349" s="12"/>
      <c r="Q349" s="12"/>
    </row>
    <row r="350" spans="2:17" ht="12.75">
      <c r="B350" s="12"/>
      <c r="C350" s="12"/>
      <c r="D350" s="12"/>
      <c r="E350" s="12"/>
      <c r="F350" s="12"/>
      <c r="G350" s="12"/>
      <c r="H350" s="12"/>
      <c r="I350" s="9"/>
      <c r="J350" s="6"/>
      <c r="K350" s="6"/>
      <c r="L350" s="6"/>
      <c r="M350" s="9"/>
      <c r="N350" s="6"/>
      <c r="O350" s="6"/>
      <c r="P350" s="12"/>
      <c r="Q350" s="12"/>
    </row>
    <row r="351" spans="2:17" ht="12.75">
      <c r="B351" s="12"/>
      <c r="C351" s="12"/>
      <c r="D351" s="12"/>
      <c r="E351" s="12"/>
      <c r="F351" s="12"/>
      <c r="G351" s="12"/>
      <c r="H351" s="12"/>
      <c r="I351" s="9"/>
      <c r="J351" s="6"/>
      <c r="K351" s="6"/>
      <c r="L351" s="6"/>
      <c r="M351" s="9"/>
      <c r="N351" s="6"/>
      <c r="O351" s="6"/>
      <c r="P351" s="12"/>
      <c r="Q351" s="12"/>
    </row>
    <row r="352" spans="2:17" ht="12.75">
      <c r="B352" s="12"/>
      <c r="C352" s="12"/>
      <c r="D352" s="12"/>
      <c r="E352" s="12"/>
      <c r="F352" s="12"/>
      <c r="G352" s="12"/>
      <c r="H352" s="12"/>
      <c r="I352" s="77"/>
      <c r="J352" s="12"/>
      <c r="K352" s="78"/>
      <c r="L352" s="12"/>
      <c r="M352" s="77"/>
      <c r="N352" s="12"/>
      <c r="O352" s="78"/>
      <c r="P352" s="12"/>
      <c r="Q352" s="12"/>
    </row>
    <row r="353" spans="2:17" ht="12.75">
      <c r="B353" s="12"/>
      <c r="C353" s="12"/>
      <c r="D353" s="12"/>
      <c r="E353" s="12"/>
      <c r="F353" s="12"/>
      <c r="G353" s="12"/>
      <c r="H353" s="12"/>
      <c r="I353" s="41"/>
      <c r="J353" s="12"/>
      <c r="K353" s="12"/>
      <c r="L353" s="12"/>
      <c r="M353" s="41"/>
      <c r="N353" s="12"/>
      <c r="O353" s="12"/>
      <c r="P353" s="12"/>
      <c r="Q353" s="12"/>
    </row>
    <row r="354" spans="2:17" ht="12.75">
      <c r="B354" s="12"/>
      <c r="C354" s="12"/>
      <c r="D354" s="41"/>
      <c r="E354" s="41"/>
      <c r="F354" s="41"/>
      <c r="G354" s="12"/>
      <c r="H354" s="12"/>
      <c r="I354" s="41"/>
      <c r="J354" s="12"/>
      <c r="K354" s="12"/>
      <c r="L354" s="12"/>
      <c r="M354" s="41"/>
      <c r="N354" s="12"/>
      <c r="O354" s="12"/>
      <c r="P354" s="12"/>
      <c r="Q354" s="12"/>
    </row>
    <row r="355" spans="2:17" ht="12.75">
      <c r="B355" s="12"/>
      <c r="C355" s="12"/>
      <c r="D355" s="12"/>
      <c r="E355" s="12"/>
      <c r="F355" s="12"/>
      <c r="G355" s="12"/>
      <c r="H355" s="12"/>
      <c r="I355" s="41"/>
      <c r="J355" s="12"/>
      <c r="K355" s="12"/>
      <c r="L355" s="12"/>
      <c r="M355" s="41"/>
      <c r="N355" s="12"/>
      <c r="O355" s="12"/>
      <c r="P355" s="12"/>
      <c r="Q355" s="12"/>
    </row>
    <row r="356" spans="2:17" ht="12.75">
      <c r="B356" s="12"/>
      <c r="C356" s="12"/>
      <c r="D356" s="12"/>
      <c r="E356" s="12"/>
      <c r="F356" s="12"/>
      <c r="G356" s="12"/>
      <c r="H356" s="12"/>
      <c r="I356" s="9"/>
      <c r="J356" s="12"/>
      <c r="K356" s="6"/>
      <c r="L356" s="12"/>
      <c r="M356" s="9"/>
      <c r="N356" s="12"/>
      <c r="O356" s="6"/>
      <c r="P356" s="12"/>
      <c r="Q356" s="12"/>
    </row>
    <row r="357" spans="2:17" ht="12.75">
      <c r="B357" s="12"/>
      <c r="C357" s="12"/>
      <c r="D357" s="12"/>
      <c r="E357" s="12"/>
      <c r="F357" s="12"/>
      <c r="G357" s="12"/>
      <c r="H357" s="12"/>
      <c r="I357" s="41"/>
      <c r="J357" s="12"/>
      <c r="K357" s="12"/>
      <c r="L357" s="12"/>
      <c r="M357" s="41"/>
      <c r="N357" s="12"/>
      <c r="O357" s="12"/>
      <c r="P357" s="12"/>
      <c r="Q357" s="12"/>
    </row>
    <row r="358" spans="2:17" ht="12.75">
      <c r="B358" s="12"/>
      <c r="C358" s="12"/>
      <c r="D358" s="12"/>
      <c r="E358" s="12"/>
      <c r="F358" s="12"/>
      <c r="G358" s="12"/>
      <c r="H358" s="12"/>
      <c r="I358" s="41"/>
      <c r="J358" s="12"/>
      <c r="K358" s="12"/>
      <c r="L358" s="12"/>
      <c r="M358" s="41"/>
      <c r="N358" s="12"/>
      <c r="O358" s="12"/>
      <c r="P358" s="12"/>
      <c r="Q358" s="12"/>
    </row>
    <row r="359" spans="2:17" ht="12.75">
      <c r="B359" s="12"/>
      <c r="C359" s="12"/>
      <c r="D359" s="12"/>
      <c r="E359" s="12"/>
      <c r="F359" s="12"/>
      <c r="G359" s="12"/>
      <c r="H359" s="12"/>
      <c r="I359" s="79"/>
      <c r="J359" s="12"/>
      <c r="K359" s="80"/>
      <c r="L359" s="12"/>
      <c r="M359" s="79"/>
      <c r="N359" s="12"/>
      <c r="O359" s="80"/>
      <c r="P359" s="12"/>
      <c r="Q359" s="12"/>
    </row>
    <row r="360" spans="2:17" ht="12.75">
      <c r="B360" s="12"/>
      <c r="C360" s="12"/>
      <c r="D360" s="12"/>
      <c r="E360" s="12"/>
      <c r="F360" s="12"/>
      <c r="G360" s="12"/>
      <c r="H360" s="12"/>
      <c r="I360" s="9"/>
      <c r="J360" s="6"/>
      <c r="K360" s="6"/>
      <c r="L360" s="6"/>
      <c r="M360" s="9"/>
      <c r="N360" s="6"/>
      <c r="O360" s="6"/>
      <c r="P360" s="12"/>
      <c r="Q360" s="12"/>
    </row>
    <row r="361" spans="2:17" ht="12.75">
      <c r="B361" s="12"/>
      <c r="C361" s="12"/>
      <c r="D361" s="12"/>
      <c r="E361" s="12"/>
      <c r="F361" s="12"/>
      <c r="G361" s="12"/>
      <c r="H361" s="12"/>
      <c r="I361" s="9"/>
      <c r="J361" s="12"/>
      <c r="K361" s="6"/>
      <c r="L361" s="12"/>
      <c r="M361" s="9"/>
      <c r="N361" s="12"/>
      <c r="O361" s="6"/>
      <c r="P361" s="12"/>
      <c r="Q361" s="12"/>
    </row>
    <row r="362" spans="2:17" ht="12.75">
      <c r="B362" s="12"/>
      <c r="C362" s="12"/>
      <c r="D362" s="12"/>
      <c r="E362" s="12"/>
      <c r="F362" s="12"/>
      <c r="G362" s="12"/>
      <c r="H362" s="12"/>
      <c r="I362" s="41"/>
      <c r="J362" s="12"/>
      <c r="K362" s="12"/>
      <c r="L362" s="12"/>
      <c r="M362" s="41"/>
      <c r="N362" s="12"/>
      <c r="O362" s="12"/>
      <c r="P362" s="12"/>
      <c r="Q362" s="12"/>
    </row>
    <row r="363" spans="2:17" ht="12.75">
      <c r="B363" s="12"/>
      <c r="C363" s="12"/>
      <c r="D363" s="12"/>
      <c r="E363" s="12"/>
      <c r="F363" s="12"/>
      <c r="G363" s="12"/>
      <c r="H363" s="12"/>
      <c r="I363" s="9"/>
      <c r="J363" s="6"/>
      <c r="K363" s="6"/>
      <c r="L363" s="6"/>
      <c r="M363" s="9"/>
      <c r="N363" s="6"/>
      <c r="O363" s="6"/>
      <c r="P363" s="12"/>
      <c r="Q363" s="12"/>
    </row>
    <row r="364" spans="2:17" ht="12.75">
      <c r="B364" s="12"/>
      <c r="C364" s="12"/>
      <c r="D364" s="12"/>
      <c r="E364" s="12"/>
      <c r="F364" s="12"/>
      <c r="G364" s="12"/>
      <c r="H364" s="12"/>
      <c r="I364" s="9"/>
      <c r="J364" s="6"/>
      <c r="K364" s="6"/>
      <c r="L364" s="6"/>
      <c r="M364" s="9"/>
      <c r="N364" s="6"/>
      <c r="O364" s="6"/>
      <c r="P364" s="12"/>
      <c r="Q364" s="12"/>
    </row>
    <row r="365" spans="2:17" ht="12.75">
      <c r="B365" s="12"/>
      <c r="C365" s="12"/>
      <c r="D365" s="12"/>
      <c r="E365" s="12"/>
      <c r="F365" s="12"/>
      <c r="G365" s="12"/>
      <c r="H365" s="12"/>
      <c r="I365" s="9"/>
      <c r="J365" s="12"/>
      <c r="K365" s="6"/>
      <c r="L365" s="12"/>
      <c r="M365" s="9"/>
      <c r="N365" s="12"/>
      <c r="O365" s="6"/>
      <c r="P365" s="12"/>
      <c r="Q365" s="12"/>
    </row>
    <row r="366" spans="2:17" ht="12.75">
      <c r="B366" s="12"/>
      <c r="C366" s="12"/>
      <c r="D366" s="12"/>
      <c r="E366" s="12"/>
      <c r="F366" s="12"/>
      <c r="G366" s="12"/>
      <c r="H366" s="12"/>
      <c r="I366" s="77"/>
      <c r="J366" s="12"/>
      <c r="K366" s="78"/>
      <c r="L366" s="12"/>
      <c r="M366" s="77"/>
      <c r="N366" s="12"/>
      <c r="O366" s="78"/>
      <c r="P366" s="12"/>
      <c r="Q366" s="12"/>
    </row>
    <row r="367" spans="2:17" ht="12.75">
      <c r="B367" s="12"/>
      <c r="C367" s="12"/>
      <c r="D367" s="12"/>
      <c r="E367" s="12"/>
      <c r="F367" s="12"/>
      <c r="G367" s="12"/>
      <c r="H367" s="12"/>
      <c r="I367" s="12"/>
      <c r="J367" s="12"/>
      <c r="K367" s="12"/>
      <c r="L367" s="12"/>
      <c r="M367" s="12"/>
      <c r="N367" s="12"/>
      <c r="O367" s="12"/>
      <c r="P367" s="12"/>
      <c r="Q367" s="12"/>
    </row>
    <row r="368" spans="2:17" ht="12.75">
      <c r="B368" s="12"/>
      <c r="C368" s="12"/>
      <c r="D368" s="12"/>
      <c r="E368" s="12"/>
      <c r="F368" s="12"/>
      <c r="G368" s="12"/>
      <c r="H368" s="12"/>
      <c r="I368" s="12"/>
      <c r="J368" s="12"/>
      <c r="K368" s="12"/>
      <c r="L368" s="12"/>
      <c r="M368" s="12"/>
      <c r="N368" s="12"/>
      <c r="O368" s="12"/>
      <c r="P368" s="12"/>
      <c r="Q368" s="12"/>
    </row>
    <row r="369" spans="2:17" ht="12.75">
      <c r="B369" s="12"/>
      <c r="C369" s="12"/>
      <c r="D369" s="12"/>
      <c r="E369" s="12"/>
      <c r="F369" s="12"/>
      <c r="G369" s="12"/>
      <c r="H369" s="12"/>
      <c r="I369" s="12"/>
      <c r="J369" s="12"/>
      <c r="K369" s="12"/>
      <c r="L369" s="12"/>
      <c r="M369" s="12"/>
      <c r="N369" s="12"/>
      <c r="O369" s="12"/>
      <c r="P369" s="12"/>
      <c r="Q369" s="12"/>
    </row>
    <row r="370" spans="2:17" ht="12.75">
      <c r="B370" s="12"/>
      <c r="C370" s="12"/>
      <c r="D370" s="12"/>
      <c r="E370" s="12"/>
      <c r="F370" s="12"/>
      <c r="G370" s="12"/>
      <c r="H370" s="12"/>
      <c r="I370" s="12"/>
      <c r="J370" s="12"/>
      <c r="K370" s="12"/>
      <c r="L370" s="12"/>
      <c r="M370" s="12"/>
      <c r="N370" s="12"/>
      <c r="O370" s="12"/>
      <c r="P370" s="12"/>
      <c r="Q370" s="12"/>
    </row>
    <row r="371" spans="2:17" ht="12.75">
      <c r="B371" s="12"/>
      <c r="C371" s="12"/>
      <c r="D371" s="12"/>
      <c r="E371" s="12"/>
      <c r="F371" s="12"/>
      <c r="G371" s="12"/>
      <c r="H371" s="12"/>
      <c r="I371" s="12"/>
      <c r="J371" s="12"/>
      <c r="K371" s="12"/>
      <c r="L371" s="12"/>
      <c r="M371" s="12"/>
      <c r="N371" s="12"/>
      <c r="O371" s="12"/>
      <c r="P371" s="12"/>
      <c r="Q371" s="12"/>
    </row>
    <row r="372" spans="2:17" ht="12.75">
      <c r="B372" s="12"/>
      <c r="C372" s="12"/>
      <c r="D372" s="12"/>
      <c r="E372" s="12"/>
      <c r="F372" s="12"/>
      <c r="G372" s="12"/>
      <c r="H372" s="12"/>
      <c r="I372" s="12"/>
      <c r="J372" s="12"/>
      <c r="K372" s="12"/>
      <c r="L372" s="12"/>
      <c r="M372" s="12"/>
      <c r="N372" s="12"/>
      <c r="O372" s="12"/>
      <c r="P372" s="12"/>
      <c r="Q372" s="12"/>
    </row>
    <row r="373" spans="2:17" ht="12.75">
      <c r="B373" s="12"/>
      <c r="C373" s="12"/>
      <c r="D373" s="12"/>
      <c r="E373" s="12"/>
      <c r="F373" s="12"/>
      <c r="G373" s="12"/>
      <c r="H373" s="12"/>
      <c r="I373" s="12"/>
      <c r="J373" s="12"/>
      <c r="K373" s="12"/>
      <c r="L373" s="12"/>
      <c r="M373" s="12"/>
      <c r="N373" s="12"/>
      <c r="O373" s="12"/>
      <c r="P373" s="12"/>
      <c r="Q373" s="12"/>
    </row>
    <row r="374" spans="2:17" ht="12.75">
      <c r="B374" s="12"/>
      <c r="C374" s="12"/>
      <c r="D374" s="12"/>
      <c r="E374" s="12"/>
      <c r="F374" s="12"/>
      <c r="G374" s="12"/>
      <c r="H374" s="12"/>
      <c r="I374" s="12"/>
      <c r="J374" s="12"/>
      <c r="K374" s="12"/>
      <c r="L374" s="12"/>
      <c r="M374" s="12"/>
      <c r="N374" s="12"/>
      <c r="O374" s="12"/>
      <c r="P374" s="12"/>
      <c r="Q374" s="12"/>
    </row>
    <row r="375" spans="2:17" ht="12.75">
      <c r="B375" s="12"/>
      <c r="C375" s="12"/>
      <c r="D375" s="12"/>
      <c r="E375" s="12"/>
      <c r="F375" s="12"/>
      <c r="G375" s="12"/>
      <c r="H375" s="12"/>
      <c r="I375" s="12"/>
      <c r="J375" s="12"/>
      <c r="K375" s="12"/>
      <c r="L375" s="12"/>
      <c r="M375" s="12"/>
      <c r="N375" s="12"/>
      <c r="O375" s="12"/>
      <c r="P375" s="12"/>
      <c r="Q375" s="12"/>
    </row>
    <row r="376" spans="2:17" ht="12.75">
      <c r="B376" s="12"/>
      <c r="C376" s="12"/>
      <c r="D376" s="12"/>
      <c r="E376" s="12"/>
      <c r="F376" s="12"/>
      <c r="G376" s="12"/>
      <c r="H376" s="12"/>
      <c r="I376" s="12"/>
      <c r="J376" s="12"/>
      <c r="K376" s="12"/>
      <c r="L376" s="12"/>
      <c r="M376" s="12"/>
      <c r="N376" s="12"/>
      <c r="O376" s="12"/>
      <c r="P376" s="12"/>
      <c r="Q376" s="12"/>
    </row>
    <row r="377" spans="2:17" ht="12.75">
      <c r="B377" s="12"/>
      <c r="C377" s="12"/>
      <c r="D377" s="12"/>
      <c r="E377" s="12"/>
      <c r="F377" s="12"/>
      <c r="G377" s="12"/>
      <c r="H377" s="12"/>
      <c r="I377" s="12"/>
      <c r="J377" s="12"/>
      <c r="K377" s="12"/>
      <c r="L377" s="12"/>
      <c r="M377" s="12"/>
      <c r="N377" s="12"/>
      <c r="O377" s="12"/>
      <c r="P377" s="12"/>
      <c r="Q377" s="12"/>
    </row>
    <row r="378" spans="2:17" ht="12.75">
      <c r="B378" s="12"/>
      <c r="C378" s="12"/>
      <c r="D378" s="12"/>
      <c r="E378" s="12"/>
      <c r="F378" s="12"/>
      <c r="G378" s="12"/>
      <c r="H378" s="12"/>
      <c r="I378" s="12"/>
      <c r="J378" s="12"/>
      <c r="K378" s="12"/>
      <c r="L378" s="12"/>
      <c r="M378" s="12"/>
      <c r="N378" s="12"/>
      <c r="O378" s="12"/>
      <c r="P378" s="12"/>
      <c r="Q378" s="12"/>
    </row>
    <row r="379" spans="2:17" ht="12.75">
      <c r="B379" s="12"/>
      <c r="C379" s="12"/>
      <c r="D379" s="12"/>
      <c r="E379" s="12"/>
      <c r="F379" s="12"/>
      <c r="G379" s="12"/>
      <c r="H379" s="12"/>
      <c r="I379" s="12"/>
      <c r="J379" s="12"/>
      <c r="K379" s="12"/>
      <c r="L379" s="12"/>
      <c r="M379" s="12"/>
      <c r="N379" s="12"/>
      <c r="O379" s="12"/>
      <c r="P379" s="12"/>
      <c r="Q379" s="12"/>
    </row>
    <row r="380" spans="2:17" ht="12.75">
      <c r="B380" s="12"/>
      <c r="C380" s="12"/>
      <c r="D380" s="12"/>
      <c r="E380" s="12"/>
      <c r="F380" s="12"/>
      <c r="G380" s="12"/>
      <c r="H380" s="12"/>
      <c r="I380" s="12"/>
      <c r="J380" s="12"/>
      <c r="K380" s="12"/>
      <c r="L380" s="12"/>
      <c r="M380" s="12"/>
      <c r="N380" s="12"/>
      <c r="O380" s="12"/>
      <c r="P380" s="12"/>
      <c r="Q380" s="12"/>
    </row>
    <row r="381" spans="2:17" ht="12.75">
      <c r="B381" s="12"/>
      <c r="C381" s="12"/>
      <c r="D381" s="12"/>
      <c r="E381" s="12"/>
      <c r="F381" s="12"/>
      <c r="G381" s="12"/>
      <c r="H381" s="12"/>
      <c r="I381" s="12"/>
      <c r="J381" s="12"/>
      <c r="K381" s="12"/>
      <c r="L381" s="12"/>
      <c r="M381" s="12"/>
      <c r="N381" s="12"/>
      <c r="O381" s="12"/>
      <c r="P381" s="12"/>
      <c r="Q381" s="12"/>
    </row>
    <row r="382" spans="2:17" ht="12.75">
      <c r="B382" s="12"/>
      <c r="C382" s="12"/>
      <c r="D382" s="12"/>
      <c r="E382" s="12"/>
      <c r="F382" s="12"/>
      <c r="G382" s="12"/>
      <c r="H382" s="12"/>
      <c r="I382" s="12"/>
      <c r="J382" s="12"/>
      <c r="K382" s="12"/>
      <c r="L382" s="12"/>
      <c r="M382" s="12"/>
      <c r="N382" s="12"/>
      <c r="O382" s="12"/>
      <c r="P382" s="12"/>
      <c r="Q382" s="12"/>
    </row>
    <row r="383" spans="2:17" ht="12.75">
      <c r="B383" s="12"/>
      <c r="C383" s="12"/>
      <c r="D383" s="12"/>
      <c r="E383" s="12"/>
      <c r="F383" s="12"/>
      <c r="G383" s="12"/>
      <c r="H383" s="12"/>
      <c r="I383" s="12"/>
      <c r="J383" s="12"/>
      <c r="K383" s="12"/>
      <c r="L383" s="12"/>
      <c r="M383" s="12"/>
      <c r="N383" s="12"/>
      <c r="O383" s="12"/>
      <c r="P383" s="12"/>
      <c r="Q383" s="12"/>
    </row>
    <row r="384" spans="2:17" ht="12.75">
      <c r="B384" s="12"/>
      <c r="C384" s="12"/>
      <c r="D384" s="12"/>
      <c r="E384" s="12"/>
      <c r="F384" s="12"/>
      <c r="G384" s="12"/>
      <c r="H384" s="12"/>
      <c r="I384" s="12"/>
      <c r="J384" s="12"/>
      <c r="K384" s="12"/>
      <c r="L384" s="12"/>
      <c r="M384" s="12"/>
      <c r="N384" s="12"/>
      <c r="O384" s="12"/>
      <c r="P384" s="12"/>
      <c r="Q384" s="12"/>
    </row>
    <row r="385" spans="2:17" ht="12.75">
      <c r="B385" s="12"/>
      <c r="C385" s="12"/>
      <c r="D385" s="12"/>
      <c r="E385" s="12"/>
      <c r="F385" s="12"/>
      <c r="G385" s="12"/>
      <c r="H385" s="12"/>
      <c r="I385" s="12"/>
      <c r="J385" s="12"/>
      <c r="K385" s="12"/>
      <c r="L385" s="12"/>
      <c r="M385" s="12"/>
      <c r="N385" s="12"/>
      <c r="O385" s="12"/>
      <c r="P385" s="12"/>
      <c r="Q385" s="12"/>
    </row>
    <row r="386" spans="2:17" ht="12.75">
      <c r="B386" s="12"/>
      <c r="C386" s="12"/>
      <c r="D386" s="12"/>
      <c r="E386" s="12"/>
      <c r="F386" s="12"/>
      <c r="G386" s="12"/>
      <c r="H386" s="12"/>
      <c r="I386" s="12"/>
      <c r="J386" s="12"/>
      <c r="K386" s="12"/>
      <c r="L386" s="12"/>
      <c r="M386" s="12"/>
      <c r="N386" s="12"/>
      <c r="O386" s="12"/>
      <c r="P386" s="12"/>
      <c r="Q386" s="12"/>
    </row>
    <row r="387" spans="2:17" ht="12.75">
      <c r="B387" s="12"/>
      <c r="C387" s="12"/>
      <c r="D387" s="12"/>
      <c r="E387" s="12"/>
      <c r="F387" s="12"/>
      <c r="G387" s="12"/>
      <c r="H387" s="12"/>
      <c r="I387" s="12"/>
      <c r="J387" s="12"/>
      <c r="K387" s="12"/>
      <c r="L387" s="12"/>
      <c r="M387" s="12"/>
      <c r="N387" s="12"/>
      <c r="O387" s="12"/>
      <c r="P387" s="12"/>
      <c r="Q387" s="12"/>
    </row>
    <row r="388" spans="2:17" ht="12.75">
      <c r="B388" s="12"/>
      <c r="C388" s="12"/>
      <c r="D388" s="12"/>
      <c r="E388" s="12"/>
      <c r="F388" s="12"/>
      <c r="G388" s="12"/>
      <c r="H388" s="12"/>
      <c r="I388" s="12"/>
      <c r="J388" s="12"/>
      <c r="K388" s="12"/>
      <c r="L388" s="12"/>
      <c r="M388" s="12"/>
      <c r="N388" s="12"/>
      <c r="O388" s="12"/>
      <c r="P388" s="12"/>
      <c r="Q388" s="12"/>
    </row>
    <row r="389" spans="2:17" ht="12.75">
      <c r="B389" s="12"/>
      <c r="C389" s="12"/>
      <c r="D389" s="12"/>
      <c r="E389" s="12"/>
      <c r="F389" s="12"/>
      <c r="G389" s="12"/>
      <c r="H389" s="12"/>
      <c r="I389" s="12"/>
      <c r="J389" s="12"/>
      <c r="K389" s="12"/>
      <c r="L389" s="12"/>
      <c r="M389" s="12"/>
      <c r="N389" s="12"/>
      <c r="O389" s="12"/>
      <c r="P389" s="12"/>
      <c r="Q389" s="12"/>
    </row>
    <row r="390" spans="2:17" ht="12.75">
      <c r="B390" s="12"/>
      <c r="C390" s="12"/>
      <c r="D390" s="12"/>
      <c r="E390" s="12"/>
      <c r="F390" s="12"/>
      <c r="G390" s="12"/>
      <c r="H390" s="12"/>
      <c r="I390" s="12"/>
      <c r="J390" s="12"/>
      <c r="K390" s="12"/>
      <c r="L390" s="12"/>
      <c r="M390" s="12"/>
      <c r="N390" s="12"/>
      <c r="O390" s="12"/>
      <c r="P390" s="12"/>
      <c r="Q390" s="12"/>
    </row>
    <row r="391" spans="2:17" ht="12.75">
      <c r="B391" s="12"/>
      <c r="C391" s="12"/>
      <c r="D391" s="12"/>
      <c r="E391" s="12"/>
      <c r="F391" s="12"/>
      <c r="G391" s="12"/>
      <c r="H391" s="12"/>
      <c r="I391" s="12"/>
      <c r="J391" s="12"/>
      <c r="K391" s="12"/>
      <c r="L391" s="12"/>
      <c r="M391" s="12"/>
      <c r="N391" s="12"/>
      <c r="O391" s="12"/>
      <c r="P391" s="12"/>
      <c r="Q391" s="12"/>
    </row>
    <row r="392" spans="2:17" ht="12.75">
      <c r="B392" s="12"/>
      <c r="C392" s="12"/>
      <c r="D392" s="12"/>
      <c r="E392" s="12"/>
      <c r="F392" s="12"/>
      <c r="G392" s="12"/>
      <c r="H392" s="12"/>
      <c r="I392" s="12"/>
      <c r="J392" s="12"/>
      <c r="K392" s="12"/>
      <c r="L392" s="12"/>
      <c r="M392" s="12"/>
      <c r="N392" s="12"/>
      <c r="O392" s="12"/>
      <c r="P392" s="12"/>
      <c r="Q392" s="12"/>
    </row>
    <row r="393" spans="2:17" ht="12.75">
      <c r="B393" s="12"/>
      <c r="C393" s="12"/>
      <c r="D393" s="12"/>
      <c r="E393" s="12"/>
      <c r="F393" s="12"/>
      <c r="G393" s="12"/>
      <c r="H393" s="12"/>
      <c r="I393" s="12"/>
      <c r="J393" s="12"/>
      <c r="K393" s="12"/>
      <c r="L393" s="12"/>
      <c r="M393" s="12"/>
      <c r="N393" s="12"/>
      <c r="O393" s="12"/>
      <c r="P393" s="12"/>
      <c r="Q393" s="12"/>
    </row>
    <row r="394" spans="2:17" ht="12.75">
      <c r="B394" s="12"/>
      <c r="C394" s="12"/>
      <c r="D394" s="12"/>
      <c r="E394" s="12"/>
      <c r="F394" s="12"/>
      <c r="G394" s="12"/>
      <c r="H394" s="12"/>
      <c r="I394" s="12"/>
      <c r="J394" s="12"/>
      <c r="K394" s="12"/>
      <c r="L394" s="12"/>
      <c r="M394" s="12"/>
      <c r="N394" s="12"/>
      <c r="O394" s="12"/>
      <c r="P394" s="12"/>
      <c r="Q394" s="12"/>
    </row>
    <row r="395" spans="2:17" ht="12.75">
      <c r="B395" s="12"/>
      <c r="C395" s="12"/>
      <c r="D395" s="12"/>
      <c r="E395" s="12"/>
      <c r="F395" s="12"/>
      <c r="G395" s="12"/>
      <c r="H395" s="12"/>
      <c r="I395" s="12"/>
      <c r="J395" s="12"/>
      <c r="K395" s="12"/>
      <c r="L395" s="12"/>
      <c r="M395" s="12"/>
      <c r="N395" s="12"/>
      <c r="O395" s="12"/>
      <c r="P395" s="12"/>
      <c r="Q395" s="12"/>
    </row>
    <row r="396" spans="2:17" ht="12.75">
      <c r="B396" s="12"/>
      <c r="C396" s="12"/>
      <c r="D396" s="81"/>
      <c r="E396" s="41"/>
      <c r="F396" s="41"/>
      <c r="G396" s="12"/>
      <c r="H396" s="12"/>
      <c r="I396" s="12"/>
      <c r="J396" s="12"/>
      <c r="K396" s="12"/>
      <c r="L396" s="12"/>
      <c r="M396" s="12"/>
      <c r="N396" s="12"/>
      <c r="O396" s="12"/>
      <c r="P396" s="12"/>
      <c r="Q396" s="12"/>
    </row>
    <row r="397" spans="2:17" ht="12.75">
      <c r="B397" s="12"/>
      <c r="C397" s="12"/>
      <c r="D397" s="12"/>
      <c r="E397" s="12"/>
      <c r="F397" s="12"/>
      <c r="G397" s="12"/>
      <c r="H397" s="12"/>
      <c r="I397" s="12"/>
      <c r="J397" s="12"/>
      <c r="K397" s="12"/>
      <c r="L397" s="12"/>
      <c r="M397" s="12"/>
      <c r="N397" s="12"/>
      <c r="O397" s="12"/>
      <c r="P397" s="12"/>
      <c r="Q397" s="12"/>
    </row>
    <row r="398" spans="2:17" ht="12.75">
      <c r="B398" s="12"/>
      <c r="C398" s="12"/>
      <c r="D398" s="41"/>
      <c r="E398" s="41"/>
      <c r="F398" s="41"/>
      <c r="G398" s="12"/>
      <c r="H398" s="12"/>
      <c r="I398" s="12"/>
      <c r="J398" s="12"/>
      <c r="K398" s="12"/>
      <c r="L398" s="12"/>
      <c r="M398" s="12"/>
      <c r="N398" s="12"/>
      <c r="O398" s="12"/>
      <c r="P398" s="12"/>
      <c r="Q398" s="12"/>
    </row>
    <row r="399" spans="2:17" ht="12.75">
      <c r="B399" s="12"/>
      <c r="C399" s="12"/>
      <c r="D399" s="12"/>
      <c r="E399" s="12"/>
      <c r="F399" s="12"/>
      <c r="G399" s="12"/>
      <c r="H399" s="12"/>
      <c r="I399" s="12"/>
      <c r="J399" s="12"/>
      <c r="K399" s="12"/>
      <c r="L399" s="12"/>
      <c r="M399" s="12"/>
      <c r="N399" s="12"/>
      <c r="O399" s="12"/>
      <c r="P399" s="12"/>
      <c r="Q399" s="12"/>
    </row>
    <row r="400" spans="2:17" ht="54.75" customHeight="1">
      <c r="B400" s="12"/>
      <c r="C400" s="12"/>
      <c r="D400" s="159"/>
      <c r="E400" s="159"/>
      <c r="F400" s="159"/>
      <c r="G400" s="159"/>
      <c r="H400" s="159"/>
      <c r="I400" s="159"/>
      <c r="J400" s="159"/>
      <c r="K400" s="159"/>
      <c r="L400" s="159"/>
      <c r="M400" s="159"/>
      <c r="N400" s="159"/>
      <c r="O400" s="159"/>
      <c r="P400" s="12"/>
      <c r="Q400" s="12"/>
    </row>
    <row r="401" spans="2:17" ht="12.75">
      <c r="B401" s="12"/>
      <c r="C401" s="12"/>
      <c r="D401" s="12"/>
      <c r="E401" s="12"/>
      <c r="F401" s="12"/>
      <c r="G401" s="12"/>
      <c r="H401" s="12"/>
      <c r="I401" s="12"/>
      <c r="J401" s="12"/>
      <c r="K401" s="12"/>
      <c r="L401" s="12"/>
      <c r="M401" s="12"/>
      <c r="N401" s="12"/>
      <c r="O401" s="12"/>
      <c r="P401" s="12"/>
      <c r="Q401" s="12"/>
    </row>
    <row r="402" spans="2:17" ht="12.75">
      <c r="B402" s="12"/>
      <c r="C402" s="12"/>
      <c r="D402" s="81"/>
      <c r="E402" s="41"/>
      <c r="F402" s="41"/>
      <c r="G402" s="12"/>
      <c r="H402" s="12"/>
      <c r="I402" s="12"/>
      <c r="J402" s="12"/>
      <c r="K402" s="12"/>
      <c r="L402" s="12"/>
      <c r="M402" s="12"/>
      <c r="N402" s="12"/>
      <c r="O402" s="12"/>
      <c r="P402" s="12"/>
      <c r="Q402" s="12"/>
    </row>
    <row r="403" spans="2:17" ht="12.75">
      <c r="B403" s="12"/>
      <c r="C403" s="12"/>
      <c r="D403" s="81"/>
      <c r="E403" s="41"/>
      <c r="F403" s="41"/>
      <c r="G403" s="12"/>
      <c r="H403" s="12"/>
      <c r="I403" s="12"/>
      <c r="J403" s="12"/>
      <c r="K403" s="12"/>
      <c r="L403" s="12"/>
      <c r="M403" s="12"/>
      <c r="N403" s="12"/>
      <c r="O403" s="12"/>
      <c r="P403" s="12"/>
      <c r="Q403" s="12"/>
    </row>
    <row r="404" spans="2:17" ht="12.75">
      <c r="B404" s="12"/>
      <c r="C404" s="12"/>
      <c r="D404" s="161"/>
      <c r="E404" s="161"/>
      <c r="F404" s="161"/>
      <c r="G404" s="161"/>
      <c r="H404" s="161"/>
      <c r="I404" s="161"/>
      <c r="J404" s="161"/>
      <c r="K404" s="161"/>
      <c r="L404" s="161"/>
      <c r="M404" s="161"/>
      <c r="N404" s="161"/>
      <c r="O404" s="161"/>
      <c r="P404" s="12"/>
      <c r="Q404" s="12"/>
    </row>
    <row r="405" spans="2:17" ht="12.75">
      <c r="B405" s="12"/>
      <c r="C405" s="12"/>
      <c r="D405" s="12"/>
      <c r="E405" s="12"/>
      <c r="F405" s="12"/>
      <c r="G405" s="12"/>
      <c r="H405" s="12"/>
      <c r="I405" s="12"/>
      <c r="J405" s="12"/>
      <c r="K405" s="12"/>
      <c r="L405" s="12"/>
      <c r="M405" s="12"/>
      <c r="N405" s="12"/>
      <c r="O405" s="12"/>
      <c r="P405" s="12"/>
      <c r="Q405" s="12"/>
    </row>
    <row r="406" spans="2:17" ht="12.75">
      <c r="B406" s="12"/>
      <c r="C406" s="12"/>
      <c r="D406" s="81"/>
      <c r="E406" s="41"/>
      <c r="F406" s="41"/>
      <c r="G406" s="12"/>
      <c r="H406" s="12"/>
      <c r="I406" s="12"/>
      <c r="J406" s="12"/>
      <c r="K406" s="12"/>
      <c r="L406" s="12"/>
      <c r="M406" s="12"/>
      <c r="N406" s="12"/>
      <c r="O406" s="12"/>
      <c r="P406" s="12"/>
      <c r="Q406" s="12"/>
    </row>
    <row r="407" spans="2:17" ht="12.75">
      <c r="B407" s="12"/>
      <c r="C407" s="12"/>
      <c r="D407" s="12"/>
      <c r="E407" s="12"/>
      <c r="F407" s="12"/>
      <c r="G407" s="12"/>
      <c r="H407" s="12"/>
      <c r="I407" s="12"/>
      <c r="J407" s="12"/>
      <c r="K407" s="12"/>
      <c r="L407" s="12"/>
      <c r="M407" s="12"/>
      <c r="N407" s="12"/>
      <c r="O407" s="12"/>
      <c r="P407" s="12"/>
      <c r="Q407" s="12"/>
    </row>
    <row r="408" spans="2:17" ht="12.75">
      <c r="B408" s="12"/>
      <c r="C408" s="12"/>
      <c r="D408" s="12"/>
      <c r="E408" s="12"/>
      <c r="F408" s="12"/>
      <c r="G408" s="12"/>
      <c r="H408" s="12"/>
      <c r="I408" s="12"/>
      <c r="J408" s="12"/>
      <c r="K408" s="12"/>
      <c r="L408" s="12"/>
      <c r="M408" s="12"/>
      <c r="N408" s="12"/>
      <c r="O408" s="41"/>
      <c r="P408" s="12"/>
      <c r="Q408" s="12"/>
    </row>
    <row r="409" spans="2:17" ht="12.75">
      <c r="B409" s="12"/>
      <c r="C409" s="12"/>
      <c r="D409" s="12"/>
      <c r="E409" s="12"/>
      <c r="F409" s="12"/>
      <c r="G409" s="12"/>
      <c r="H409" s="12"/>
      <c r="I409" s="12"/>
      <c r="J409" s="12"/>
      <c r="K409" s="12"/>
      <c r="L409" s="12"/>
      <c r="M409" s="12"/>
      <c r="N409" s="12"/>
      <c r="O409" s="41"/>
      <c r="P409" s="12"/>
      <c r="Q409" s="12"/>
    </row>
    <row r="410" spans="2:17" ht="12.75">
      <c r="B410" s="12"/>
      <c r="C410" s="12"/>
      <c r="D410" s="12"/>
      <c r="E410" s="12"/>
      <c r="F410" s="12"/>
      <c r="G410" s="12"/>
      <c r="H410" s="12"/>
      <c r="I410" s="12"/>
      <c r="J410" s="12"/>
      <c r="K410" s="12"/>
      <c r="L410" s="12"/>
      <c r="M410" s="12"/>
      <c r="N410" s="12"/>
      <c r="O410" s="41"/>
      <c r="P410" s="12"/>
      <c r="Q410" s="12"/>
    </row>
    <row r="411" spans="2:17" ht="12.75">
      <c r="B411" s="12"/>
      <c r="C411" s="12"/>
      <c r="D411" s="12"/>
      <c r="E411" s="12"/>
      <c r="F411" s="12"/>
      <c r="G411" s="12"/>
      <c r="H411" s="12"/>
      <c r="I411" s="12"/>
      <c r="J411" s="12"/>
      <c r="K411" s="12"/>
      <c r="L411" s="12"/>
      <c r="M411" s="12"/>
      <c r="N411" s="12"/>
      <c r="O411" s="12"/>
      <c r="P411" s="12"/>
      <c r="Q411" s="12"/>
    </row>
    <row r="412" spans="2:17" ht="12.75">
      <c r="B412" s="12"/>
      <c r="C412" s="12"/>
      <c r="D412" s="81"/>
      <c r="E412" s="41"/>
      <c r="F412" s="41"/>
      <c r="G412" s="12"/>
      <c r="H412" s="12"/>
      <c r="I412" s="12"/>
      <c r="J412" s="12"/>
      <c r="K412" s="12"/>
      <c r="L412" s="12"/>
      <c r="M412" s="12"/>
      <c r="N412" s="12"/>
      <c r="O412" s="12"/>
      <c r="P412" s="12"/>
      <c r="Q412" s="12"/>
    </row>
    <row r="413" spans="2:17" ht="12.75">
      <c r="B413" s="12"/>
      <c r="C413" s="12"/>
      <c r="D413" s="12"/>
      <c r="E413" s="12"/>
      <c r="F413" s="12"/>
      <c r="G413" s="12"/>
      <c r="H413" s="12"/>
      <c r="I413" s="12"/>
      <c r="J413" s="12"/>
      <c r="K413" s="12"/>
      <c r="L413" s="12"/>
      <c r="M413" s="12"/>
      <c r="N413" s="12"/>
      <c r="O413" s="12"/>
      <c r="P413" s="12"/>
      <c r="Q413" s="12"/>
    </row>
    <row r="414" spans="2:17" ht="14.25" customHeight="1">
      <c r="B414" s="12"/>
      <c r="C414" s="12"/>
      <c r="D414" s="159"/>
      <c r="E414" s="159"/>
      <c r="F414" s="159"/>
      <c r="G414" s="159"/>
      <c r="H414" s="159"/>
      <c r="I414" s="159"/>
      <c r="J414" s="159"/>
      <c r="K414" s="159"/>
      <c r="L414" s="159"/>
      <c r="M414" s="159"/>
      <c r="N414" s="159"/>
      <c r="O414" s="159"/>
      <c r="P414" s="12"/>
      <c r="Q414" s="12"/>
    </row>
    <row r="415" spans="2:17" ht="12.75">
      <c r="B415" s="12"/>
      <c r="C415" s="12"/>
      <c r="D415" s="12"/>
      <c r="E415" s="12"/>
      <c r="F415" s="12"/>
      <c r="G415" s="12"/>
      <c r="H415" s="12"/>
      <c r="I415" s="12"/>
      <c r="J415" s="12"/>
      <c r="K415" s="12"/>
      <c r="L415" s="12"/>
      <c r="M415" s="12"/>
      <c r="N415" s="12"/>
      <c r="O415" s="12"/>
      <c r="P415" s="12"/>
      <c r="Q415" s="12"/>
    </row>
    <row r="416" spans="2:17" ht="12.75">
      <c r="B416" s="12"/>
      <c r="C416" s="12"/>
      <c r="D416" s="81"/>
      <c r="E416" s="41"/>
      <c r="F416" s="41"/>
      <c r="G416" s="12"/>
      <c r="H416" s="12"/>
      <c r="I416" s="12"/>
      <c r="J416" s="12"/>
      <c r="K416" s="12"/>
      <c r="L416" s="12"/>
      <c r="M416" s="12"/>
      <c r="N416" s="12"/>
      <c r="O416" s="12"/>
      <c r="P416" s="12"/>
      <c r="Q416" s="12"/>
    </row>
    <row r="417" spans="2:17" ht="12.75">
      <c r="B417" s="12"/>
      <c r="C417" s="12"/>
      <c r="D417" s="12"/>
      <c r="E417" s="12"/>
      <c r="F417" s="12"/>
      <c r="G417" s="12"/>
      <c r="H417" s="12"/>
      <c r="I417" s="12"/>
      <c r="J417" s="12"/>
      <c r="K417" s="12"/>
      <c r="L417" s="12"/>
      <c r="M417" s="12"/>
      <c r="N417" s="12"/>
      <c r="O417" s="12"/>
      <c r="P417" s="12"/>
      <c r="Q417" s="12"/>
    </row>
    <row r="418" spans="2:17" ht="12.75">
      <c r="B418" s="12"/>
      <c r="C418" s="12"/>
      <c r="D418" s="12"/>
      <c r="E418" s="12"/>
      <c r="F418" s="12"/>
      <c r="G418" s="12"/>
      <c r="H418" s="12"/>
      <c r="I418" s="12"/>
      <c r="J418" s="12"/>
      <c r="K418" s="12"/>
      <c r="L418" s="12"/>
      <c r="M418" s="12"/>
      <c r="N418" s="12"/>
      <c r="O418" s="12"/>
      <c r="P418" s="12"/>
      <c r="Q418" s="12"/>
    </row>
    <row r="419" spans="2:17" ht="12.75">
      <c r="B419" s="12"/>
      <c r="C419" s="12"/>
      <c r="D419" s="12"/>
      <c r="E419" s="12"/>
      <c r="F419" s="12"/>
      <c r="G419" s="12"/>
      <c r="H419" s="12"/>
      <c r="I419" s="12"/>
      <c r="J419" s="12"/>
      <c r="K419" s="12"/>
      <c r="L419" s="12"/>
      <c r="M419" s="74"/>
      <c r="N419" s="41"/>
      <c r="O419" s="74"/>
      <c r="P419" s="12"/>
      <c r="Q419" s="12"/>
    </row>
    <row r="420" spans="2:17" ht="12.75">
      <c r="B420" s="12"/>
      <c r="C420" s="12"/>
      <c r="D420" s="12"/>
      <c r="E420" s="12"/>
      <c r="F420" s="12"/>
      <c r="G420" s="12"/>
      <c r="H420" s="12"/>
      <c r="I420" s="12"/>
      <c r="J420" s="12"/>
      <c r="K420" s="12"/>
      <c r="L420" s="12"/>
      <c r="M420" s="74"/>
      <c r="N420" s="41"/>
      <c r="O420" s="74"/>
      <c r="P420" s="12"/>
      <c r="Q420" s="12"/>
    </row>
    <row r="421" spans="2:17" ht="12.75">
      <c r="B421" s="12"/>
      <c r="C421" s="12"/>
      <c r="D421" s="41"/>
      <c r="E421" s="12"/>
      <c r="F421" s="12"/>
      <c r="G421" s="12"/>
      <c r="H421" s="12"/>
      <c r="I421" s="12"/>
      <c r="J421" s="12"/>
      <c r="K421" s="12"/>
      <c r="L421" s="12"/>
      <c r="M421" s="12"/>
      <c r="N421" s="12"/>
      <c r="O421" s="12"/>
      <c r="P421" s="12"/>
      <c r="Q421" s="12"/>
    </row>
    <row r="422" spans="2:17" ht="12.75">
      <c r="B422" s="12"/>
      <c r="C422" s="12"/>
      <c r="D422" s="63"/>
      <c r="E422" s="12"/>
      <c r="F422" s="12"/>
      <c r="G422" s="12"/>
      <c r="H422" s="12"/>
      <c r="I422" s="12"/>
      <c r="J422" s="12"/>
      <c r="K422" s="12"/>
      <c r="L422" s="12"/>
      <c r="M422" s="6"/>
      <c r="N422" s="6"/>
      <c r="O422" s="6"/>
      <c r="P422" s="12"/>
      <c r="Q422" s="12"/>
    </row>
    <row r="423" spans="2:17" ht="12.75">
      <c r="B423" s="12"/>
      <c r="C423" s="12"/>
      <c r="D423" s="63"/>
      <c r="E423" s="12"/>
      <c r="F423" s="12"/>
      <c r="G423" s="12"/>
      <c r="H423" s="12"/>
      <c r="I423" s="12"/>
      <c r="J423" s="12"/>
      <c r="K423" s="12"/>
      <c r="L423" s="12"/>
      <c r="M423" s="6"/>
      <c r="N423" s="6"/>
      <c r="O423" s="6"/>
      <c r="P423" s="12"/>
      <c r="Q423" s="12"/>
    </row>
    <row r="424" spans="2:17" ht="12.75">
      <c r="B424" s="12"/>
      <c r="C424" s="12"/>
      <c r="D424" s="63"/>
      <c r="E424" s="12"/>
      <c r="F424" s="12"/>
      <c r="G424" s="12"/>
      <c r="H424" s="12"/>
      <c r="I424" s="12"/>
      <c r="J424" s="12"/>
      <c r="K424" s="12"/>
      <c r="L424" s="12"/>
      <c r="M424" s="6"/>
      <c r="N424" s="6"/>
      <c r="O424" s="6"/>
      <c r="P424" s="12"/>
      <c r="Q424" s="12"/>
    </row>
    <row r="425" spans="2:17" ht="12.75">
      <c r="B425" s="12"/>
      <c r="C425" s="12"/>
      <c r="D425" s="63"/>
      <c r="E425" s="12"/>
      <c r="F425" s="12"/>
      <c r="G425" s="12"/>
      <c r="H425" s="12"/>
      <c r="I425" s="12"/>
      <c r="J425" s="12"/>
      <c r="K425" s="12"/>
      <c r="L425" s="12"/>
      <c r="M425" s="6"/>
      <c r="N425" s="6"/>
      <c r="O425" s="6"/>
      <c r="P425" s="12"/>
      <c r="Q425" s="12"/>
    </row>
    <row r="426" spans="2:17" ht="12.75">
      <c r="B426" s="12"/>
      <c r="C426" s="12"/>
      <c r="D426" s="63"/>
      <c r="E426" s="12"/>
      <c r="F426" s="12"/>
      <c r="G426" s="12"/>
      <c r="H426" s="12"/>
      <c r="I426" s="12"/>
      <c r="J426" s="12"/>
      <c r="K426" s="12"/>
      <c r="L426" s="12"/>
      <c r="M426" s="6"/>
      <c r="N426" s="6"/>
      <c r="O426" s="6"/>
      <c r="P426" s="12"/>
      <c r="Q426" s="12"/>
    </row>
    <row r="427" spans="2:17" ht="12.75">
      <c r="B427" s="12"/>
      <c r="C427" s="12"/>
      <c r="D427" s="63"/>
      <c r="E427" s="12"/>
      <c r="F427" s="12"/>
      <c r="G427" s="12"/>
      <c r="H427" s="12"/>
      <c r="I427" s="12"/>
      <c r="J427" s="12"/>
      <c r="K427" s="12"/>
      <c r="L427" s="12"/>
      <c r="M427" s="6"/>
      <c r="N427" s="6"/>
      <c r="O427" s="6"/>
      <c r="P427" s="12"/>
      <c r="Q427" s="12"/>
    </row>
    <row r="428" spans="2:17" ht="12.75">
      <c r="B428" s="12"/>
      <c r="C428" s="12"/>
      <c r="D428" s="12"/>
      <c r="E428" s="12"/>
      <c r="F428" s="12"/>
      <c r="G428" s="12"/>
      <c r="H428" s="12"/>
      <c r="I428" s="12"/>
      <c r="J428" s="12"/>
      <c r="K428" s="12"/>
      <c r="L428" s="12"/>
      <c r="M428" s="6"/>
      <c r="N428" s="6"/>
      <c r="O428" s="6"/>
      <c r="P428" s="12"/>
      <c r="Q428" s="12"/>
    </row>
    <row r="429" spans="2:17" ht="12.75">
      <c r="B429" s="12"/>
      <c r="C429" s="12"/>
      <c r="D429" s="12"/>
      <c r="E429" s="12"/>
      <c r="F429" s="12"/>
      <c r="G429" s="12"/>
      <c r="H429" s="12"/>
      <c r="I429" s="12"/>
      <c r="J429" s="12"/>
      <c r="K429" s="12"/>
      <c r="L429" s="12"/>
      <c r="M429" s="12"/>
      <c r="N429" s="12"/>
      <c r="O429" s="12"/>
      <c r="P429" s="12"/>
      <c r="Q429" s="12"/>
    </row>
    <row r="430" spans="2:17" ht="12.75">
      <c r="B430" s="12"/>
      <c r="C430" s="12"/>
      <c r="D430" s="81"/>
      <c r="E430" s="41"/>
      <c r="F430" s="41"/>
      <c r="G430" s="12"/>
      <c r="H430" s="12"/>
      <c r="I430" s="12"/>
      <c r="J430" s="12"/>
      <c r="K430" s="12"/>
      <c r="L430" s="12"/>
      <c r="M430" s="12"/>
      <c r="N430" s="12"/>
      <c r="O430" s="12"/>
      <c r="P430" s="12"/>
      <c r="Q430" s="12"/>
    </row>
    <row r="431" spans="2:17" ht="12.75">
      <c r="B431" s="12"/>
      <c r="C431" s="12"/>
      <c r="D431" s="12"/>
      <c r="E431" s="12"/>
      <c r="F431" s="12"/>
      <c r="G431" s="12"/>
      <c r="H431" s="12"/>
      <c r="I431" s="12"/>
      <c r="J431" s="12"/>
      <c r="K431" s="12"/>
      <c r="L431" s="12"/>
      <c r="M431" s="12"/>
      <c r="N431" s="12"/>
      <c r="O431" s="12"/>
      <c r="P431" s="12"/>
      <c r="Q431" s="12"/>
    </row>
    <row r="432" spans="2:17" ht="38.25" customHeight="1">
      <c r="B432" s="12"/>
      <c r="C432" s="12"/>
      <c r="D432" s="159"/>
      <c r="E432" s="159"/>
      <c r="F432" s="159"/>
      <c r="G432" s="159"/>
      <c r="H432" s="159"/>
      <c r="I432" s="159"/>
      <c r="J432" s="159"/>
      <c r="K432" s="159"/>
      <c r="L432" s="159"/>
      <c r="M432" s="159"/>
      <c r="N432" s="159"/>
      <c r="O432" s="159"/>
      <c r="P432" s="12"/>
      <c r="Q432" s="12"/>
    </row>
    <row r="433" spans="2:17" ht="12.75" customHeight="1">
      <c r="B433" s="12"/>
      <c r="C433" s="12"/>
      <c r="D433" s="82"/>
      <c r="E433" s="82"/>
      <c r="F433" s="82"/>
      <c r="G433" s="82"/>
      <c r="H433" s="82"/>
      <c r="I433" s="82"/>
      <c r="J433" s="82"/>
      <c r="K433" s="82"/>
      <c r="L433" s="82"/>
      <c r="M433" s="82"/>
      <c r="N433" s="82"/>
      <c r="O433" s="82"/>
      <c r="P433" s="12"/>
      <c r="Q433" s="12"/>
    </row>
    <row r="434" spans="2:17" ht="52.5" customHeight="1">
      <c r="B434" s="12"/>
      <c r="C434" s="12"/>
      <c r="D434" s="159"/>
      <c r="E434" s="159"/>
      <c r="F434" s="159"/>
      <c r="G434" s="159"/>
      <c r="H434" s="159"/>
      <c r="I434" s="159"/>
      <c r="J434" s="159"/>
      <c r="K434" s="159"/>
      <c r="L434" s="159"/>
      <c r="M434" s="159"/>
      <c r="N434" s="159"/>
      <c r="O434" s="159"/>
      <c r="P434" s="12"/>
      <c r="Q434" s="12"/>
    </row>
    <row r="435" spans="2:17" ht="12.75">
      <c r="B435" s="12"/>
      <c r="C435" s="12"/>
      <c r="D435" s="12"/>
      <c r="E435" s="12"/>
      <c r="F435" s="12"/>
      <c r="G435" s="12"/>
      <c r="H435" s="12"/>
      <c r="I435" s="12"/>
      <c r="J435" s="12"/>
      <c r="K435" s="12"/>
      <c r="L435" s="12"/>
      <c r="M435" s="12"/>
      <c r="N435" s="12"/>
      <c r="O435" s="12"/>
      <c r="P435" s="12"/>
      <c r="Q435" s="12"/>
    </row>
    <row r="436" spans="2:17" ht="26.25" customHeight="1">
      <c r="B436" s="12"/>
      <c r="C436" s="12"/>
      <c r="D436" s="159"/>
      <c r="E436" s="159"/>
      <c r="F436" s="159"/>
      <c r="G436" s="159"/>
      <c r="H436" s="159"/>
      <c r="I436" s="159"/>
      <c r="J436" s="159"/>
      <c r="K436" s="159"/>
      <c r="L436" s="159"/>
      <c r="M436" s="159"/>
      <c r="N436" s="159"/>
      <c r="O436" s="159"/>
      <c r="P436" s="12"/>
      <c r="Q436" s="12"/>
    </row>
    <row r="437" spans="2:17" ht="12.75">
      <c r="B437" s="12"/>
      <c r="C437" s="12"/>
      <c r="D437" s="12"/>
      <c r="E437" s="12"/>
      <c r="F437" s="12"/>
      <c r="G437" s="12"/>
      <c r="H437" s="12"/>
      <c r="I437" s="12"/>
      <c r="J437" s="12"/>
      <c r="K437" s="12"/>
      <c r="L437" s="12"/>
      <c r="M437" s="12"/>
      <c r="N437" s="12"/>
      <c r="O437" s="12"/>
      <c r="P437" s="12"/>
      <c r="Q437" s="12"/>
    </row>
    <row r="438" spans="2:17" ht="12.75">
      <c r="B438" s="12"/>
      <c r="C438" s="12"/>
      <c r="D438" s="81"/>
      <c r="E438" s="41"/>
      <c r="F438" s="41"/>
      <c r="G438" s="12"/>
      <c r="H438" s="12"/>
      <c r="I438" s="12"/>
      <c r="J438" s="12"/>
      <c r="K438" s="12"/>
      <c r="L438" s="12"/>
      <c r="M438" s="12"/>
      <c r="N438" s="12"/>
      <c r="O438" s="12"/>
      <c r="P438" s="12"/>
      <c r="Q438" s="12"/>
    </row>
    <row r="439" spans="2:17" ht="12.75">
      <c r="B439" s="12"/>
      <c r="C439" s="12"/>
      <c r="D439" s="12"/>
      <c r="E439" s="12"/>
      <c r="F439" s="12"/>
      <c r="G439" s="12"/>
      <c r="H439" s="12"/>
      <c r="I439" s="12"/>
      <c r="J439" s="12"/>
      <c r="K439" s="12"/>
      <c r="L439" s="12"/>
      <c r="M439" s="12"/>
      <c r="N439" s="12"/>
      <c r="O439" s="12"/>
      <c r="P439" s="12"/>
      <c r="Q439" s="12"/>
    </row>
    <row r="440" spans="2:17" ht="26.25" customHeight="1">
      <c r="B440" s="12"/>
      <c r="C440" s="12"/>
      <c r="D440" s="160"/>
      <c r="E440" s="160"/>
      <c r="F440" s="160"/>
      <c r="G440" s="160"/>
      <c r="H440" s="160"/>
      <c r="I440" s="160"/>
      <c r="J440" s="160"/>
      <c r="K440" s="160"/>
      <c r="L440" s="160"/>
      <c r="M440" s="160"/>
      <c r="N440" s="160"/>
      <c r="O440" s="160"/>
      <c r="P440" s="12"/>
      <c r="Q440" s="12"/>
    </row>
    <row r="441" spans="2:17" ht="12.75">
      <c r="B441" s="12"/>
      <c r="C441" s="12"/>
      <c r="D441" s="12"/>
      <c r="E441" s="12"/>
      <c r="F441" s="12"/>
      <c r="G441" s="12"/>
      <c r="H441" s="12"/>
      <c r="I441" s="12"/>
      <c r="J441" s="12"/>
      <c r="K441" s="12"/>
      <c r="L441" s="12"/>
      <c r="M441" s="12"/>
      <c r="N441" s="12"/>
      <c r="O441" s="12"/>
      <c r="P441" s="12"/>
      <c r="Q441" s="12"/>
    </row>
    <row r="442" spans="2:17" ht="12.75">
      <c r="B442" s="12"/>
      <c r="C442" s="12"/>
      <c r="D442" s="81"/>
      <c r="E442" s="41"/>
      <c r="F442" s="41"/>
      <c r="G442" s="12"/>
      <c r="H442" s="12"/>
      <c r="I442" s="12"/>
      <c r="J442" s="12"/>
      <c r="K442" s="12"/>
      <c r="L442" s="12"/>
      <c r="M442" s="12"/>
      <c r="N442" s="12"/>
      <c r="O442" s="12"/>
      <c r="P442" s="12"/>
      <c r="Q442" s="12"/>
    </row>
    <row r="443" spans="2:17" ht="12.75">
      <c r="B443" s="12"/>
      <c r="C443" s="12"/>
      <c r="D443" s="12"/>
      <c r="E443" s="12"/>
      <c r="F443" s="12"/>
      <c r="G443" s="12"/>
      <c r="H443" s="12"/>
      <c r="I443" s="12"/>
      <c r="J443" s="12"/>
      <c r="K443" s="12"/>
      <c r="L443" s="12"/>
      <c r="M443" s="12"/>
      <c r="N443" s="12"/>
      <c r="O443" s="12"/>
      <c r="P443" s="12"/>
      <c r="Q443" s="12"/>
    </row>
    <row r="444" spans="2:17" ht="12.75">
      <c r="B444" s="12"/>
      <c r="C444" s="12"/>
      <c r="D444" s="12"/>
      <c r="E444" s="12"/>
      <c r="F444" s="12"/>
      <c r="G444" s="12"/>
      <c r="H444" s="12"/>
      <c r="I444" s="12"/>
      <c r="J444" s="12"/>
      <c r="K444" s="12"/>
      <c r="L444" s="12"/>
      <c r="M444" s="12"/>
      <c r="N444" s="12"/>
      <c r="O444" s="12"/>
      <c r="P444" s="12"/>
      <c r="Q444" s="12"/>
    </row>
    <row r="445" spans="2:17" ht="12.75">
      <c r="B445" s="12"/>
      <c r="C445" s="12"/>
      <c r="D445" s="12"/>
      <c r="E445" s="12"/>
      <c r="F445" s="12"/>
      <c r="G445" s="12"/>
      <c r="H445" s="12"/>
      <c r="I445" s="12"/>
      <c r="J445" s="12"/>
      <c r="K445" s="12"/>
      <c r="L445" s="12"/>
      <c r="M445" s="12"/>
      <c r="N445" s="12"/>
      <c r="O445" s="12"/>
      <c r="P445" s="12"/>
      <c r="Q445" s="12"/>
    </row>
    <row r="446" spans="2:17" ht="25.5" customHeight="1">
      <c r="B446" s="12"/>
      <c r="C446" s="12"/>
      <c r="D446" s="83"/>
      <c r="E446" s="160"/>
      <c r="F446" s="160"/>
      <c r="G446" s="160"/>
      <c r="H446" s="160"/>
      <c r="I446" s="160"/>
      <c r="J446" s="160"/>
      <c r="K446" s="160"/>
      <c r="L446" s="160"/>
      <c r="M446" s="160"/>
      <c r="N446" s="160"/>
      <c r="O446" s="160"/>
      <c r="P446" s="12"/>
      <c r="Q446" s="12"/>
    </row>
    <row r="447" spans="2:17" ht="12.75">
      <c r="B447" s="12"/>
      <c r="C447" s="12"/>
      <c r="D447" s="12"/>
      <c r="E447" s="12"/>
      <c r="F447" s="12"/>
      <c r="G447" s="12"/>
      <c r="H447" s="12"/>
      <c r="I447" s="12"/>
      <c r="J447" s="12"/>
      <c r="K447" s="12"/>
      <c r="L447" s="12"/>
      <c r="M447" s="12"/>
      <c r="N447" s="12"/>
      <c r="O447" s="12"/>
      <c r="P447" s="12"/>
      <c r="Q447" s="12"/>
    </row>
    <row r="448" spans="2:17" ht="12.75">
      <c r="B448" s="12"/>
      <c r="C448" s="12"/>
      <c r="D448" s="63"/>
      <c r="E448" s="12"/>
      <c r="F448" s="12"/>
      <c r="G448" s="12"/>
      <c r="H448" s="12"/>
      <c r="I448" s="12"/>
      <c r="J448" s="12"/>
      <c r="K448" s="12"/>
      <c r="L448" s="12"/>
      <c r="M448" s="12"/>
      <c r="N448" s="12"/>
      <c r="O448" s="12"/>
      <c r="P448" s="12"/>
      <c r="Q448" s="12"/>
    </row>
    <row r="449" spans="2:17" ht="12.75">
      <c r="B449" s="12"/>
      <c r="C449" s="12"/>
      <c r="D449" s="63"/>
      <c r="E449" s="12"/>
      <c r="F449" s="12"/>
      <c r="G449" s="12"/>
      <c r="H449" s="12"/>
      <c r="I449" s="12"/>
      <c r="J449" s="12"/>
      <c r="K449" s="12"/>
      <c r="L449" s="12"/>
      <c r="M449" s="12"/>
      <c r="N449" s="12"/>
      <c r="O449" s="12"/>
      <c r="P449" s="12"/>
      <c r="Q449" s="12"/>
    </row>
    <row r="450" spans="2:17" ht="12.75">
      <c r="B450" s="12"/>
      <c r="C450" s="12"/>
      <c r="D450" s="63"/>
      <c r="E450" s="12"/>
      <c r="F450" s="12"/>
      <c r="G450" s="12"/>
      <c r="H450" s="12"/>
      <c r="I450" s="12"/>
      <c r="J450" s="12"/>
      <c r="K450" s="12"/>
      <c r="L450" s="12"/>
      <c r="M450" s="12"/>
      <c r="N450" s="12"/>
      <c r="O450" s="12"/>
      <c r="P450" s="12"/>
      <c r="Q450" s="12"/>
    </row>
    <row r="451" spans="2:17" ht="12.75">
      <c r="B451" s="12"/>
      <c r="C451" s="12"/>
      <c r="D451" s="12"/>
      <c r="E451" s="12"/>
      <c r="F451" s="12"/>
      <c r="G451" s="12"/>
      <c r="H451" s="12"/>
      <c r="I451" s="12"/>
      <c r="J451" s="12"/>
      <c r="K451" s="12"/>
      <c r="L451" s="12"/>
      <c r="M451" s="12"/>
      <c r="N451" s="12"/>
      <c r="O451" s="12"/>
      <c r="P451" s="12"/>
      <c r="Q451" s="12"/>
    </row>
    <row r="452" spans="2:17" ht="12.75">
      <c r="B452" s="12"/>
      <c r="C452" s="12"/>
      <c r="D452" s="81"/>
      <c r="E452" s="41"/>
      <c r="F452" s="41"/>
      <c r="G452" s="12"/>
      <c r="H452" s="12"/>
      <c r="I452" s="12"/>
      <c r="J452" s="12"/>
      <c r="K452" s="12"/>
      <c r="L452" s="12"/>
      <c r="M452" s="12"/>
      <c r="N452" s="12"/>
      <c r="O452" s="12"/>
      <c r="P452" s="12"/>
      <c r="Q452" s="12"/>
    </row>
    <row r="453" spans="2:17" ht="12.75">
      <c r="B453" s="12"/>
      <c r="C453" s="12"/>
      <c r="D453" s="12"/>
      <c r="E453" s="12"/>
      <c r="F453" s="12"/>
      <c r="G453" s="12"/>
      <c r="H453" s="12"/>
      <c r="I453" s="12"/>
      <c r="J453" s="12"/>
      <c r="K453" s="12"/>
      <c r="L453" s="12"/>
      <c r="M453" s="12"/>
      <c r="N453" s="12"/>
      <c r="O453" s="12"/>
      <c r="P453" s="12"/>
      <c r="Q453" s="12"/>
    </row>
    <row r="454" spans="2:17" ht="12.75">
      <c r="B454" s="12"/>
      <c r="C454" s="12"/>
      <c r="D454" s="12"/>
      <c r="E454" s="12"/>
      <c r="F454" s="12"/>
      <c r="G454" s="12"/>
      <c r="H454" s="12"/>
      <c r="I454" s="12"/>
      <c r="J454" s="12"/>
      <c r="K454" s="12"/>
      <c r="L454" s="12"/>
      <c r="M454" s="12"/>
      <c r="N454" s="12"/>
      <c r="O454" s="12"/>
      <c r="P454" s="12"/>
      <c r="Q454" s="12"/>
    </row>
    <row r="455" spans="2:17" ht="12.75">
      <c r="B455" s="12"/>
      <c r="C455" s="12"/>
      <c r="D455" s="41"/>
      <c r="E455" s="12"/>
      <c r="F455" s="12"/>
      <c r="G455" s="12"/>
      <c r="H455" s="12"/>
      <c r="I455" s="12"/>
      <c r="J455" s="12"/>
      <c r="K455" s="12"/>
      <c r="L455" s="12"/>
      <c r="M455" s="12"/>
      <c r="N455" s="12"/>
      <c r="O455" s="12"/>
      <c r="P455" s="12"/>
      <c r="Q455" s="12"/>
    </row>
    <row r="456" spans="2:17" ht="12.75">
      <c r="B456" s="12"/>
      <c r="C456" s="12"/>
      <c r="D456" s="63"/>
      <c r="E456" s="12"/>
      <c r="F456" s="12"/>
      <c r="G456" s="12"/>
      <c r="H456" s="12"/>
      <c r="I456" s="12"/>
      <c r="J456" s="12"/>
      <c r="K456" s="12"/>
      <c r="L456" s="12"/>
      <c r="M456" s="12"/>
      <c r="N456" s="12"/>
      <c r="O456" s="12"/>
      <c r="P456" s="12"/>
      <c r="Q456" s="12"/>
    </row>
    <row r="457" spans="2:17" ht="12.75">
      <c r="B457" s="12"/>
      <c r="C457" s="12"/>
      <c r="D457" s="12"/>
      <c r="E457" s="12"/>
      <c r="F457" s="12"/>
      <c r="G457" s="12"/>
      <c r="H457" s="12"/>
      <c r="I457" s="12"/>
      <c r="J457" s="12"/>
      <c r="K457" s="12"/>
      <c r="L457" s="12"/>
      <c r="M457" s="12"/>
      <c r="N457" s="12"/>
      <c r="O457" s="12"/>
      <c r="P457" s="12"/>
      <c r="Q457" s="12"/>
    </row>
    <row r="458" spans="2:17" ht="12.75">
      <c r="B458" s="12"/>
      <c r="C458" s="12"/>
      <c r="D458" s="12"/>
      <c r="E458" s="12"/>
      <c r="F458" s="12"/>
      <c r="G458" s="12"/>
      <c r="H458" s="12"/>
      <c r="I458" s="12"/>
      <c r="J458" s="12"/>
      <c r="K458" s="12"/>
      <c r="L458" s="12"/>
      <c r="M458" s="12"/>
      <c r="N458" s="12"/>
      <c r="O458" s="12"/>
      <c r="P458" s="12"/>
      <c r="Q458" s="12"/>
    </row>
    <row r="459" spans="2:17" ht="12.75">
      <c r="B459" s="12"/>
      <c r="C459" s="12"/>
      <c r="D459" s="41"/>
      <c r="E459" s="12"/>
      <c r="F459" s="12"/>
      <c r="G459" s="12"/>
      <c r="H459" s="12"/>
      <c r="I459" s="12"/>
      <c r="J459" s="12"/>
      <c r="K459" s="12"/>
      <c r="L459" s="12"/>
      <c r="M459" s="12"/>
      <c r="N459" s="12"/>
      <c r="O459" s="12"/>
      <c r="P459" s="12"/>
      <c r="Q459" s="12"/>
    </row>
    <row r="460" spans="2:17" ht="12.75">
      <c r="B460" s="12"/>
      <c r="C460" s="12"/>
      <c r="D460" s="12"/>
      <c r="E460" s="12"/>
      <c r="F460" s="12"/>
      <c r="G460" s="12"/>
      <c r="H460" s="12"/>
      <c r="I460" s="12"/>
      <c r="J460" s="12"/>
      <c r="K460" s="12"/>
      <c r="L460" s="12"/>
      <c r="M460" s="12"/>
      <c r="N460" s="12"/>
      <c r="O460" s="12"/>
      <c r="P460" s="12"/>
      <c r="Q460" s="12"/>
    </row>
    <row r="461" spans="2:17" ht="12.75">
      <c r="B461" s="12"/>
      <c r="C461" s="12"/>
      <c r="D461" s="159"/>
      <c r="E461" s="159"/>
      <c r="F461" s="159"/>
      <c r="G461" s="159"/>
      <c r="H461" s="159"/>
      <c r="I461" s="159"/>
      <c r="J461" s="159"/>
      <c r="K461" s="159"/>
      <c r="L461" s="159"/>
      <c r="M461" s="159"/>
      <c r="N461" s="159"/>
      <c r="O461" s="159"/>
      <c r="P461" s="12"/>
      <c r="Q461" s="12"/>
    </row>
    <row r="462" spans="2:17" ht="12.75">
      <c r="B462" s="12"/>
      <c r="C462" s="12"/>
      <c r="D462" s="12"/>
      <c r="E462" s="12"/>
      <c r="F462" s="12"/>
      <c r="G462" s="12"/>
      <c r="H462" s="12"/>
      <c r="I462" s="12"/>
      <c r="J462" s="12"/>
      <c r="K462" s="12"/>
      <c r="L462" s="12"/>
      <c r="M462" s="12"/>
      <c r="N462" s="12"/>
      <c r="O462" s="12"/>
      <c r="P462" s="12"/>
      <c r="Q462" s="12"/>
    </row>
    <row r="463" spans="2:17" ht="12.75">
      <c r="B463" s="12"/>
      <c r="C463" s="12"/>
      <c r="D463" s="12"/>
      <c r="E463" s="12"/>
      <c r="F463" s="12"/>
      <c r="G463" s="12"/>
      <c r="H463" s="12"/>
      <c r="I463" s="12"/>
      <c r="J463" s="12"/>
      <c r="K463" s="12"/>
      <c r="L463" s="12"/>
      <c r="M463" s="12"/>
      <c r="N463" s="12"/>
      <c r="O463" s="12"/>
      <c r="P463" s="12"/>
      <c r="Q463" s="12"/>
    </row>
    <row r="464" spans="2:17" ht="12.75">
      <c r="B464" s="12"/>
      <c r="C464" s="12"/>
      <c r="D464" s="12"/>
      <c r="E464" s="12"/>
      <c r="F464" s="12"/>
      <c r="G464" s="12"/>
      <c r="H464" s="12"/>
      <c r="I464" s="12"/>
      <c r="J464" s="12"/>
      <c r="K464" s="12"/>
      <c r="L464" s="12"/>
      <c r="M464" s="12"/>
      <c r="N464" s="12"/>
      <c r="O464" s="12"/>
      <c r="P464" s="12"/>
      <c r="Q464" s="12"/>
    </row>
    <row r="465" spans="2:17" ht="12.75">
      <c r="B465" s="12"/>
      <c r="C465" s="12"/>
      <c r="D465" s="12"/>
      <c r="E465" s="12"/>
      <c r="F465" s="12"/>
      <c r="G465" s="12"/>
      <c r="H465" s="12"/>
      <c r="I465" s="12"/>
      <c r="J465" s="12"/>
      <c r="K465" s="12"/>
      <c r="L465" s="12"/>
      <c r="M465" s="12"/>
      <c r="N465" s="12"/>
      <c r="O465" s="12"/>
      <c r="P465" s="12"/>
      <c r="Q465" s="12"/>
    </row>
    <row r="466" spans="2:17" ht="12.75">
      <c r="B466" s="12"/>
      <c r="C466" s="12"/>
      <c r="D466" s="12"/>
      <c r="E466" s="12"/>
      <c r="F466" s="12"/>
      <c r="G466" s="12"/>
      <c r="H466" s="12"/>
      <c r="I466" s="12"/>
      <c r="J466" s="12"/>
      <c r="K466" s="12"/>
      <c r="L466" s="12"/>
      <c r="M466" s="12"/>
      <c r="N466" s="12"/>
      <c r="O466" s="12"/>
      <c r="P466" s="12"/>
      <c r="Q466" s="12"/>
    </row>
    <row r="467" spans="2:17" ht="12.75">
      <c r="B467" s="12"/>
      <c r="C467" s="12"/>
      <c r="D467" s="12"/>
      <c r="E467" s="12"/>
      <c r="F467" s="12"/>
      <c r="G467" s="12"/>
      <c r="H467" s="12"/>
      <c r="I467" s="12"/>
      <c r="J467" s="12"/>
      <c r="K467" s="12"/>
      <c r="L467" s="12"/>
      <c r="M467" s="12"/>
      <c r="N467" s="12"/>
      <c r="O467" s="12"/>
      <c r="P467" s="12"/>
      <c r="Q467" s="12"/>
    </row>
    <row r="468" spans="2:17" ht="12.75">
      <c r="B468" s="12"/>
      <c r="C468" s="12"/>
      <c r="D468" s="41"/>
      <c r="E468" s="12"/>
      <c r="F468" s="12"/>
      <c r="G468" s="12"/>
      <c r="H468" s="12"/>
      <c r="I468" s="12"/>
      <c r="J468" s="12"/>
      <c r="K468" s="12"/>
      <c r="L468" s="12"/>
      <c r="M468" s="12"/>
      <c r="N468" s="12"/>
      <c r="O468" s="12"/>
      <c r="P468" s="12"/>
      <c r="Q468" s="12"/>
    </row>
    <row r="469" spans="2:17" ht="12.75">
      <c r="B469" s="12"/>
      <c r="C469" s="12"/>
      <c r="D469" s="63"/>
      <c r="E469" s="12"/>
      <c r="F469" s="12"/>
      <c r="G469" s="12"/>
      <c r="H469" s="12"/>
      <c r="I469" s="12"/>
      <c r="J469" s="12"/>
      <c r="K469" s="12"/>
      <c r="L469" s="12"/>
      <c r="M469" s="12"/>
      <c r="N469" s="12"/>
      <c r="O469" s="12"/>
      <c r="P469" s="12"/>
      <c r="Q469" s="12"/>
    </row>
    <row r="470" spans="2:17" ht="12.75">
      <c r="B470" s="12"/>
      <c r="C470" s="12"/>
      <c r="D470" s="12"/>
      <c r="E470" s="12"/>
      <c r="F470" s="12"/>
      <c r="G470" s="12"/>
      <c r="H470" s="12"/>
      <c r="I470" s="12"/>
      <c r="J470" s="12"/>
      <c r="K470" s="12"/>
      <c r="L470" s="12"/>
      <c r="M470" s="12"/>
      <c r="N470" s="12"/>
      <c r="O470" s="12"/>
      <c r="P470" s="12"/>
      <c r="Q470" s="12"/>
    </row>
    <row r="471" spans="2:17" ht="12.75">
      <c r="B471" s="12"/>
      <c r="C471" s="12"/>
      <c r="D471" s="41"/>
      <c r="E471" s="12"/>
      <c r="F471" s="12"/>
      <c r="G471" s="12"/>
      <c r="H471" s="12"/>
      <c r="I471" s="12"/>
      <c r="J471" s="12"/>
      <c r="K471" s="12"/>
      <c r="L471" s="12"/>
      <c r="M471" s="12"/>
      <c r="N471" s="12"/>
      <c r="O471" s="12"/>
      <c r="P471" s="12"/>
      <c r="Q471" s="12"/>
    </row>
    <row r="472" spans="2:17" ht="12.75">
      <c r="B472" s="12"/>
      <c r="C472" s="12"/>
      <c r="D472" s="12"/>
      <c r="E472" s="12"/>
      <c r="F472" s="12"/>
      <c r="G472" s="12"/>
      <c r="H472" s="12"/>
      <c r="I472" s="12"/>
      <c r="J472" s="12"/>
      <c r="K472" s="12"/>
      <c r="L472" s="12"/>
      <c r="M472" s="12"/>
      <c r="N472" s="12"/>
      <c r="O472" s="12"/>
      <c r="P472" s="12"/>
      <c r="Q472" s="12"/>
    </row>
    <row r="473" spans="2:17" ht="12.75">
      <c r="B473" s="12"/>
      <c r="C473" s="12"/>
      <c r="D473" s="41"/>
      <c r="E473" s="12"/>
      <c r="F473" s="12"/>
      <c r="G473" s="12"/>
      <c r="H473" s="12"/>
      <c r="I473" s="12"/>
      <c r="J473" s="12"/>
      <c r="K473" s="12"/>
      <c r="L473" s="12"/>
      <c r="M473" s="12"/>
      <c r="N473" s="12"/>
      <c r="O473" s="12"/>
      <c r="P473" s="12"/>
      <c r="Q473" s="12"/>
    </row>
    <row r="474" spans="2:17" ht="12.75">
      <c r="B474" s="12"/>
      <c r="C474" s="12"/>
      <c r="D474" s="12"/>
      <c r="E474" s="12"/>
      <c r="F474" s="12"/>
      <c r="G474" s="12"/>
      <c r="H474" s="12"/>
      <c r="I474" s="12"/>
      <c r="J474" s="12"/>
      <c r="K474" s="12"/>
      <c r="L474" s="12"/>
      <c r="M474" s="12"/>
      <c r="N474" s="12"/>
      <c r="O474" s="12"/>
      <c r="P474" s="12"/>
      <c r="Q474" s="12"/>
    </row>
    <row r="475" spans="2:17" ht="77.25" customHeight="1">
      <c r="B475" s="12"/>
      <c r="C475" s="12"/>
      <c r="D475" s="160"/>
      <c r="E475" s="160"/>
      <c r="F475" s="160"/>
      <c r="G475" s="160"/>
      <c r="H475" s="160"/>
      <c r="I475" s="160"/>
      <c r="J475" s="160"/>
      <c r="K475" s="160"/>
      <c r="L475" s="160"/>
      <c r="M475" s="160"/>
      <c r="N475" s="160"/>
      <c r="O475" s="160"/>
      <c r="P475" s="12"/>
      <c r="Q475" s="12"/>
    </row>
    <row r="476" spans="2:17" ht="12.75">
      <c r="B476" s="12"/>
      <c r="C476" s="12"/>
      <c r="D476" s="12"/>
      <c r="E476" s="12"/>
      <c r="F476" s="12"/>
      <c r="G476" s="12"/>
      <c r="H476" s="12"/>
      <c r="I476" s="12"/>
      <c r="J476" s="12"/>
      <c r="K476" s="12"/>
      <c r="L476" s="12"/>
      <c r="M476" s="12"/>
      <c r="N476" s="12"/>
      <c r="O476" s="12"/>
      <c r="P476" s="12"/>
      <c r="Q476" s="12"/>
    </row>
    <row r="477" spans="2:17" ht="12.75">
      <c r="B477" s="12"/>
      <c r="C477" s="12"/>
      <c r="D477" s="12"/>
      <c r="E477" s="12"/>
      <c r="F477" s="12"/>
      <c r="G477" s="12"/>
      <c r="H477" s="12"/>
      <c r="I477" s="12"/>
      <c r="J477" s="12"/>
      <c r="K477" s="12"/>
      <c r="L477" s="12"/>
      <c r="M477" s="12"/>
      <c r="N477" s="12"/>
      <c r="O477" s="12"/>
      <c r="P477" s="12"/>
      <c r="Q477" s="12"/>
    </row>
    <row r="478" spans="2:17" ht="12.75">
      <c r="B478" s="12"/>
      <c r="C478" s="12"/>
      <c r="D478" s="12"/>
      <c r="E478" s="12"/>
      <c r="F478" s="12"/>
      <c r="G478" s="12"/>
      <c r="H478" s="12"/>
      <c r="I478" s="12"/>
      <c r="J478" s="12"/>
      <c r="K478" s="12"/>
      <c r="L478" s="12"/>
      <c r="M478" s="12"/>
      <c r="N478" s="12"/>
      <c r="O478" s="12"/>
      <c r="P478" s="12"/>
      <c r="Q478" s="12"/>
    </row>
    <row r="479" spans="2:17" ht="12.75">
      <c r="B479" s="12"/>
      <c r="C479" s="12"/>
      <c r="D479" s="12"/>
      <c r="E479" s="12"/>
      <c r="F479" s="12"/>
      <c r="G479" s="12"/>
      <c r="H479" s="12"/>
      <c r="I479" s="12"/>
      <c r="J479" s="12"/>
      <c r="K479" s="12"/>
      <c r="L479" s="12"/>
      <c r="M479" s="12"/>
      <c r="N479" s="12"/>
      <c r="O479" s="12"/>
      <c r="P479" s="12"/>
      <c r="Q479" s="12"/>
    </row>
    <row r="480" spans="2:17" ht="12.75">
      <c r="B480" s="12"/>
      <c r="C480" s="12"/>
      <c r="D480" s="12"/>
      <c r="E480" s="12"/>
      <c r="F480" s="12"/>
      <c r="G480" s="12"/>
      <c r="H480" s="12"/>
      <c r="I480" s="12"/>
      <c r="J480" s="12"/>
      <c r="K480" s="12"/>
      <c r="L480" s="12"/>
      <c r="M480" s="12"/>
      <c r="N480" s="12"/>
      <c r="O480" s="12"/>
      <c r="P480" s="12"/>
      <c r="Q480" s="12"/>
    </row>
    <row r="481" spans="2:17" ht="26.25" customHeight="1">
      <c r="B481" s="12"/>
      <c r="C481" s="12"/>
      <c r="D481" s="159"/>
      <c r="E481" s="159"/>
      <c r="F481" s="159"/>
      <c r="G481" s="159"/>
      <c r="H481" s="159"/>
      <c r="I481" s="159"/>
      <c r="J481" s="159"/>
      <c r="K481" s="159"/>
      <c r="L481" s="159"/>
      <c r="M481" s="159"/>
      <c r="N481" s="159"/>
      <c r="O481" s="159"/>
      <c r="P481" s="12"/>
      <c r="Q481" s="12"/>
    </row>
    <row r="482" spans="2:17" ht="12.75">
      <c r="B482" s="12"/>
      <c r="C482" s="12"/>
      <c r="D482" s="12"/>
      <c r="E482" s="12"/>
      <c r="F482" s="12"/>
      <c r="G482" s="12"/>
      <c r="H482" s="12"/>
      <c r="I482" s="12"/>
      <c r="J482" s="12"/>
      <c r="K482" s="12"/>
      <c r="L482" s="12"/>
      <c r="M482" s="12"/>
      <c r="N482" s="12"/>
      <c r="O482" s="12"/>
      <c r="P482" s="12"/>
      <c r="Q482" s="12"/>
    </row>
    <row r="483" spans="2:17" ht="12.75">
      <c r="B483" s="12"/>
      <c r="C483" s="12"/>
      <c r="D483" s="12"/>
      <c r="E483" s="12"/>
      <c r="F483" s="12"/>
      <c r="G483" s="12"/>
      <c r="H483" s="12"/>
      <c r="I483" s="12"/>
      <c r="J483" s="12"/>
      <c r="K483" s="12"/>
      <c r="L483" s="12"/>
      <c r="M483" s="12"/>
      <c r="N483" s="12"/>
      <c r="O483" s="12"/>
      <c r="P483" s="12"/>
      <c r="Q483" s="12"/>
    </row>
    <row r="484" spans="2:17" ht="12.75">
      <c r="B484" s="12"/>
      <c r="C484" s="12"/>
      <c r="D484" s="12"/>
      <c r="E484" s="12"/>
      <c r="F484" s="12"/>
      <c r="G484" s="12"/>
      <c r="H484" s="12"/>
      <c r="I484" s="12"/>
      <c r="J484" s="12"/>
      <c r="K484" s="12"/>
      <c r="L484" s="12"/>
      <c r="M484" s="12"/>
      <c r="N484" s="12"/>
      <c r="O484" s="12"/>
      <c r="P484" s="12"/>
      <c r="Q484" s="12"/>
    </row>
    <row r="485" spans="2:17" ht="12.75">
      <c r="B485" s="12"/>
      <c r="C485" s="12"/>
      <c r="D485" s="12"/>
      <c r="E485" s="12"/>
      <c r="F485" s="12"/>
      <c r="G485" s="12"/>
      <c r="H485" s="12"/>
      <c r="I485" s="12"/>
      <c r="J485" s="12"/>
      <c r="K485" s="12"/>
      <c r="L485" s="12"/>
      <c r="M485" s="12"/>
      <c r="N485" s="12"/>
      <c r="O485" s="12"/>
      <c r="P485" s="12"/>
      <c r="Q485" s="12"/>
    </row>
    <row r="486" spans="2:17" ht="12.75">
      <c r="B486" s="12"/>
      <c r="C486" s="12"/>
      <c r="D486" s="12"/>
      <c r="E486" s="12"/>
      <c r="F486" s="12"/>
      <c r="G486" s="12"/>
      <c r="H486" s="12"/>
      <c r="I486" s="12"/>
      <c r="J486" s="12"/>
      <c r="K486" s="12"/>
      <c r="L486" s="12"/>
      <c r="M486" s="12"/>
      <c r="N486" s="12"/>
      <c r="O486" s="12"/>
      <c r="P486" s="12"/>
      <c r="Q486" s="12"/>
    </row>
    <row r="487" spans="2:17" ht="12.75">
      <c r="B487" s="12"/>
      <c r="C487" s="12"/>
      <c r="D487" s="12"/>
      <c r="E487" s="12"/>
      <c r="F487" s="12"/>
      <c r="G487" s="12"/>
      <c r="H487" s="12"/>
      <c r="I487" s="12"/>
      <c r="J487" s="12"/>
      <c r="K487" s="12"/>
      <c r="L487" s="12"/>
      <c r="M487" s="75"/>
      <c r="N487" s="12"/>
      <c r="O487" s="76"/>
      <c r="P487" s="12"/>
      <c r="Q487" s="12"/>
    </row>
    <row r="488" spans="2:17" ht="12.75">
      <c r="B488" s="12"/>
      <c r="C488" s="12"/>
      <c r="D488" s="12"/>
      <c r="E488" s="12"/>
      <c r="F488" s="12"/>
      <c r="G488" s="12"/>
      <c r="H488" s="12"/>
      <c r="I488" s="12"/>
      <c r="J488" s="12"/>
      <c r="K488" s="12"/>
      <c r="L488" s="12"/>
      <c r="M488" s="74"/>
      <c r="N488" s="12"/>
      <c r="O488" s="29"/>
      <c r="P488" s="12"/>
      <c r="Q488" s="12"/>
    </row>
    <row r="489" spans="2:17" ht="39.75" customHeight="1">
      <c r="B489" s="12"/>
      <c r="C489" s="12"/>
      <c r="D489" s="159"/>
      <c r="E489" s="159"/>
      <c r="F489" s="159"/>
      <c r="G489" s="159"/>
      <c r="H489" s="159"/>
      <c r="I489" s="159"/>
      <c r="J489" s="159"/>
      <c r="K489" s="159"/>
      <c r="L489" s="12"/>
      <c r="M489" s="6"/>
      <c r="N489" s="6"/>
      <c r="O489" s="6"/>
      <c r="P489" s="12"/>
      <c r="Q489" s="12"/>
    </row>
    <row r="490" spans="2:17" ht="12.75">
      <c r="B490" s="12"/>
      <c r="C490" s="12"/>
      <c r="D490" s="12"/>
      <c r="E490" s="12"/>
      <c r="F490" s="12"/>
      <c r="G490" s="12"/>
      <c r="H490" s="12"/>
      <c r="I490" s="12"/>
      <c r="J490" s="12"/>
      <c r="K490" s="12"/>
      <c r="L490" s="12"/>
      <c r="M490" s="12"/>
      <c r="N490" s="12"/>
      <c r="O490" s="12"/>
      <c r="P490" s="12"/>
      <c r="Q490" s="12"/>
    </row>
    <row r="491" spans="2:17" ht="12.75">
      <c r="B491" s="12"/>
      <c r="C491" s="12"/>
      <c r="D491" s="12"/>
      <c r="E491" s="12"/>
      <c r="F491" s="12"/>
      <c r="G491" s="12"/>
      <c r="H491" s="12"/>
      <c r="I491" s="12"/>
      <c r="J491" s="12"/>
      <c r="K491" s="12"/>
      <c r="L491" s="12"/>
      <c r="M491" s="12"/>
      <c r="N491" s="12"/>
      <c r="O491" s="12"/>
      <c r="P491" s="12"/>
      <c r="Q491" s="12"/>
    </row>
    <row r="492" spans="2:17" ht="12.75">
      <c r="B492" s="12"/>
      <c r="C492" s="12"/>
      <c r="D492" s="12"/>
      <c r="E492" s="12"/>
      <c r="F492" s="12"/>
      <c r="G492" s="12"/>
      <c r="H492" s="12"/>
      <c r="I492" s="12"/>
      <c r="J492" s="12"/>
      <c r="K492" s="12"/>
      <c r="L492" s="12"/>
      <c r="M492" s="12"/>
      <c r="N492" s="12"/>
      <c r="O492" s="12"/>
      <c r="P492" s="12"/>
      <c r="Q492" s="12"/>
    </row>
    <row r="493" spans="2:17" ht="12.75">
      <c r="B493" s="12"/>
      <c r="C493" s="12"/>
      <c r="D493" s="12"/>
      <c r="E493" s="12"/>
      <c r="F493" s="12"/>
      <c r="G493" s="12"/>
      <c r="H493" s="12"/>
      <c r="I493" s="12"/>
      <c r="J493" s="12"/>
      <c r="K493" s="12"/>
      <c r="L493" s="12"/>
      <c r="M493" s="12"/>
      <c r="N493" s="12"/>
      <c r="O493" s="12"/>
      <c r="P493" s="12"/>
      <c r="Q493" s="12"/>
    </row>
    <row r="494" spans="2:17" ht="12.75">
      <c r="B494" s="12"/>
      <c r="C494" s="12"/>
      <c r="D494" s="12"/>
      <c r="E494" s="12"/>
      <c r="F494" s="12"/>
      <c r="G494" s="12"/>
      <c r="H494" s="12"/>
      <c r="I494" s="12"/>
      <c r="J494" s="12"/>
      <c r="K494" s="12"/>
      <c r="L494" s="12"/>
      <c r="M494" s="12"/>
      <c r="N494" s="12"/>
      <c r="O494" s="12"/>
      <c r="P494" s="12"/>
      <c r="Q494" s="12"/>
    </row>
    <row r="495" spans="2:17" ht="50.25" customHeight="1">
      <c r="B495" s="12"/>
      <c r="C495" s="12"/>
      <c r="D495" s="159"/>
      <c r="E495" s="159"/>
      <c r="F495" s="159"/>
      <c r="G495" s="159"/>
      <c r="H495" s="159"/>
      <c r="I495" s="159"/>
      <c r="J495" s="159"/>
      <c r="K495" s="159"/>
      <c r="L495" s="159"/>
      <c r="M495" s="159"/>
      <c r="N495" s="159"/>
      <c r="O495" s="159"/>
      <c r="P495" s="12"/>
      <c r="Q495" s="12"/>
    </row>
    <row r="496" spans="2:17" ht="12.75">
      <c r="B496" s="12"/>
      <c r="C496" s="12"/>
      <c r="D496" s="12"/>
      <c r="E496" s="12"/>
      <c r="F496" s="12"/>
      <c r="G496" s="12"/>
      <c r="H496" s="12"/>
      <c r="I496" s="12"/>
      <c r="J496" s="12"/>
      <c r="K496" s="12"/>
      <c r="L496" s="12"/>
      <c r="M496" s="12"/>
      <c r="N496" s="12"/>
      <c r="O496" s="12"/>
      <c r="P496" s="12"/>
      <c r="Q496" s="12"/>
    </row>
    <row r="497" spans="2:17" ht="12.75">
      <c r="B497" s="12"/>
      <c r="C497" s="12"/>
      <c r="D497" s="12"/>
      <c r="E497" s="12"/>
      <c r="F497" s="12"/>
      <c r="G497" s="12"/>
      <c r="H497" s="12"/>
      <c r="I497" s="12"/>
      <c r="J497" s="12"/>
      <c r="K497" s="12"/>
      <c r="L497" s="12"/>
      <c r="M497" s="12"/>
      <c r="N497" s="12"/>
      <c r="O497" s="12"/>
      <c r="P497" s="12"/>
      <c r="Q497" s="12"/>
    </row>
    <row r="498" spans="2:17" ht="12.75">
      <c r="B498" s="12"/>
      <c r="C498" s="12"/>
      <c r="D498" s="41"/>
      <c r="E498" s="12"/>
      <c r="F498" s="12"/>
      <c r="G498" s="12"/>
      <c r="H498" s="12"/>
      <c r="I498" s="12"/>
      <c r="J498" s="12"/>
      <c r="K498" s="12"/>
      <c r="L498" s="12"/>
      <c r="M498" s="12"/>
      <c r="N498" s="12"/>
      <c r="O498" s="12"/>
      <c r="P498" s="12"/>
      <c r="Q498" s="12"/>
    </row>
    <row r="499" spans="2:17" ht="12.75">
      <c r="B499" s="12"/>
      <c r="C499" s="12"/>
      <c r="D499" s="12"/>
      <c r="E499" s="12"/>
      <c r="F499" s="12"/>
      <c r="G499" s="12"/>
      <c r="H499" s="12"/>
      <c r="I499" s="12"/>
      <c r="J499" s="12"/>
      <c r="K499" s="12"/>
      <c r="L499" s="12"/>
      <c r="M499" s="12"/>
      <c r="N499" s="12"/>
      <c r="O499" s="12"/>
      <c r="P499" s="12"/>
      <c r="Q499" s="12"/>
    </row>
    <row r="500" spans="2:17" ht="12.75">
      <c r="B500" s="12"/>
      <c r="C500" s="12"/>
      <c r="D500" s="12"/>
      <c r="E500" s="12"/>
      <c r="F500" s="12"/>
      <c r="G500" s="12"/>
      <c r="H500" s="12"/>
      <c r="I500" s="12"/>
      <c r="J500" s="12"/>
      <c r="K500" s="12"/>
      <c r="L500" s="12"/>
      <c r="M500" s="12"/>
      <c r="N500" s="12"/>
      <c r="O500" s="12"/>
      <c r="P500" s="12"/>
      <c r="Q500" s="12"/>
    </row>
    <row r="501" spans="2:17" ht="12.75">
      <c r="B501" s="12"/>
      <c r="C501" s="12"/>
      <c r="D501" s="41"/>
      <c r="E501" s="12"/>
      <c r="F501" s="12"/>
      <c r="G501" s="12"/>
      <c r="H501" s="12"/>
      <c r="I501" s="12"/>
      <c r="J501" s="12"/>
      <c r="K501" s="12"/>
      <c r="L501" s="12"/>
      <c r="M501" s="12"/>
      <c r="N501" s="12"/>
      <c r="O501" s="12"/>
      <c r="P501" s="12"/>
      <c r="Q501" s="12"/>
    </row>
    <row r="502" spans="2:17" ht="12.75">
      <c r="B502" s="12"/>
      <c r="C502" s="12"/>
      <c r="D502" s="12"/>
      <c r="E502" s="12"/>
      <c r="F502" s="12"/>
      <c r="G502" s="12"/>
      <c r="H502" s="12"/>
      <c r="I502" s="12"/>
      <c r="J502" s="12"/>
      <c r="K502" s="12"/>
      <c r="L502" s="12"/>
      <c r="M502" s="12"/>
      <c r="N502" s="12"/>
      <c r="O502" s="12"/>
      <c r="P502" s="12"/>
      <c r="Q502" s="12"/>
    </row>
    <row r="503" spans="2:17" ht="12.75">
      <c r="B503" s="12"/>
      <c r="C503" s="12"/>
      <c r="D503" s="12"/>
      <c r="E503" s="12"/>
      <c r="F503" s="12"/>
      <c r="G503" s="12"/>
      <c r="H503" s="12"/>
      <c r="I503" s="12"/>
      <c r="J503" s="12"/>
      <c r="K503" s="12"/>
      <c r="L503" s="12"/>
      <c r="M503" s="12"/>
      <c r="N503" s="12"/>
      <c r="O503" s="12"/>
      <c r="P503" s="12"/>
      <c r="Q503" s="12"/>
    </row>
    <row r="504" spans="2:17" ht="12.75">
      <c r="B504" s="12"/>
      <c r="C504" s="12"/>
      <c r="D504" s="41"/>
      <c r="E504" s="12"/>
      <c r="F504" s="12"/>
      <c r="G504" s="12"/>
      <c r="H504" s="12"/>
      <c r="I504" s="12"/>
      <c r="J504" s="12"/>
      <c r="K504" s="12"/>
      <c r="L504" s="12"/>
      <c r="M504" s="12"/>
      <c r="N504" s="12"/>
      <c r="O504" s="12"/>
      <c r="P504" s="12"/>
      <c r="Q504" s="12"/>
    </row>
    <row r="505" spans="2:17" ht="12.75">
      <c r="B505" s="12"/>
      <c r="C505" s="12"/>
      <c r="D505" s="12"/>
      <c r="E505" s="12"/>
      <c r="F505" s="12"/>
      <c r="G505" s="12"/>
      <c r="H505" s="12"/>
      <c r="I505" s="12"/>
      <c r="J505" s="12"/>
      <c r="K505" s="12"/>
      <c r="L505" s="12"/>
      <c r="M505" s="12"/>
      <c r="N505" s="12"/>
      <c r="O505" s="12"/>
      <c r="P505" s="12"/>
      <c r="Q505" s="12"/>
    </row>
    <row r="506" spans="2:17" ht="12.75">
      <c r="B506" s="12"/>
      <c r="C506" s="12"/>
      <c r="D506" s="12"/>
      <c r="E506" s="12"/>
      <c r="F506" s="12"/>
      <c r="G506" s="12"/>
      <c r="H506" s="12"/>
      <c r="I506" s="12"/>
      <c r="J506" s="12"/>
      <c r="K506" s="12"/>
      <c r="L506" s="12"/>
      <c r="M506" s="12"/>
      <c r="N506" s="12"/>
      <c r="O506" s="12"/>
      <c r="P506" s="12"/>
      <c r="Q506" s="12"/>
    </row>
    <row r="507" spans="2:17" ht="12.75">
      <c r="B507" s="12"/>
      <c r="C507" s="12"/>
      <c r="D507" s="12"/>
      <c r="E507" s="12"/>
      <c r="F507" s="12"/>
      <c r="G507" s="12"/>
      <c r="H507" s="12"/>
      <c r="I507" s="12"/>
      <c r="J507" s="12"/>
      <c r="K507" s="12"/>
      <c r="L507" s="12"/>
      <c r="M507" s="12"/>
      <c r="N507" s="12"/>
      <c r="O507" s="12"/>
      <c r="P507" s="12"/>
      <c r="Q507" s="12"/>
    </row>
    <row r="508" spans="2:17" ht="12.75">
      <c r="B508" s="12"/>
      <c r="C508" s="12"/>
      <c r="D508" s="12"/>
      <c r="E508" s="12"/>
      <c r="F508" s="12"/>
      <c r="G508" s="12"/>
      <c r="H508" s="12"/>
      <c r="I508" s="12"/>
      <c r="J508" s="12"/>
      <c r="K508" s="12"/>
      <c r="L508" s="12"/>
      <c r="M508" s="12"/>
      <c r="N508" s="12"/>
      <c r="O508" s="12"/>
      <c r="P508" s="12"/>
      <c r="Q508" s="12"/>
    </row>
    <row r="509" spans="2:17" ht="12.75">
      <c r="B509" s="12"/>
      <c r="C509" s="12"/>
      <c r="D509" s="41"/>
      <c r="E509" s="12"/>
      <c r="F509" s="12"/>
      <c r="G509" s="12"/>
      <c r="H509" s="12"/>
      <c r="I509" s="12"/>
      <c r="J509" s="12"/>
      <c r="K509" s="12"/>
      <c r="L509" s="12"/>
      <c r="M509" s="12"/>
      <c r="N509" s="12"/>
      <c r="O509" s="12"/>
      <c r="P509" s="12"/>
      <c r="Q509" s="12"/>
    </row>
    <row r="510" spans="2:17" ht="12.75">
      <c r="B510" s="12"/>
      <c r="C510" s="12"/>
      <c r="D510" s="63"/>
      <c r="E510" s="12"/>
      <c r="F510" s="12"/>
      <c r="G510" s="12"/>
      <c r="H510" s="12"/>
      <c r="I510" s="12"/>
      <c r="J510" s="12"/>
      <c r="K510" s="12"/>
      <c r="L510" s="12"/>
      <c r="M510" s="12"/>
      <c r="N510" s="12"/>
      <c r="O510" s="12"/>
      <c r="P510" s="12"/>
      <c r="Q510" s="12"/>
    </row>
    <row r="511" spans="2:17" ht="12.75">
      <c r="B511" s="12"/>
      <c r="C511" s="12"/>
      <c r="D511" s="12"/>
      <c r="E511" s="12"/>
      <c r="F511" s="12"/>
      <c r="G511" s="12"/>
      <c r="H511" s="12"/>
      <c r="I511" s="12"/>
      <c r="J511" s="12"/>
      <c r="K511" s="12"/>
      <c r="L511" s="12"/>
      <c r="M511" s="12"/>
      <c r="N511" s="12"/>
      <c r="O511" s="12"/>
      <c r="P511" s="12"/>
      <c r="Q511" s="12"/>
    </row>
    <row r="512" spans="2:17" ht="12.75">
      <c r="B512" s="12"/>
      <c r="C512" s="12"/>
      <c r="D512" s="41"/>
      <c r="E512" s="12"/>
      <c r="F512" s="12"/>
      <c r="G512" s="12"/>
      <c r="H512" s="12"/>
      <c r="I512" s="12"/>
      <c r="J512" s="12"/>
      <c r="K512" s="12"/>
      <c r="L512" s="12"/>
      <c r="M512" s="12"/>
      <c r="N512" s="12"/>
      <c r="O512" s="12"/>
      <c r="P512" s="12"/>
      <c r="Q512" s="12"/>
    </row>
    <row r="513" spans="2:17" ht="12.75">
      <c r="B513" s="12"/>
      <c r="C513" s="12"/>
      <c r="D513" s="12"/>
      <c r="E513" s="12"/>
      <c r="F513" s="12"/>
      <c r="G513" s="12"/>
      <c r="H513" s="12"/>
      <c r="I513" s="12"/>
      <c r="J513" s="12"/>
      <c r="K513" s="12"/>
      <c r="L513" s="12"/>
      <c r="M513" s="12"/>
      <c r="N513" s="12"/>
      <c r="O513" s="12"/>
      <c r="P513" s="12"/>
      <c r="Q513" s="12"/>
    </row>
    <row r="514" spans="2:17" ht="63" customHeight="1">
      <c r="B514" s="12"/>
      <c r="C514" s="12"/>
      <c r="D514" s="159"/>
      <c r="E514" s="159"/>
      <c r="F514" s="159"/>
      <c r="G514" s="159"/>
      <c r="H514" s="159"/>
      <c r="I514" s="159"/>
      <c r="J514" s="159"/>
      <c r="K514" s="159"/>
      <c r="L514" s="159"/>
      <c r="M514" s="159"/>
      <c r="N514" s="159"/>
      <c r="O514" s="159"/>
      <c r="P514" s="12"/>
      <c r="Q514" s="12"/>
    </row>
    <row r="515" spans="2:17" ht="12.75">
      <c r="B515" s="12"/>
      <c r="C515" s="12"/>
      <c r="D515" s="12"/>
      <c r="E515" s="12"/>
      <c r="F515" s="12"/>
      <c r="G515" s="12"/>
      <c r="H515" s="12"/>
      <c r="I515" s="12"/>
      <c r="J515" s="12"/>
      <c r="K515" s="12"/>
      <c r="L515" s="12"/>
      <c r="M515" s="12"/>
      <c r="N515" s="12"/>
      <c r="O515" s="12"/>
      <c r="P515" s="12"/>
      <c r="Q515" s="12"/>
    </row>
    <row r="516" spans="2:17" ht="12.75">
      <c r="B516" s="12"/>
      <c r="C516" s="12"/>
      <c r="D516" s="41"/>
      <c r="E516" s="12"/>
      <c r="F516" s="12"/>
      <c r="G516" s="12"/>
      <c r="H516" s="12"/>
      <c r="I516" s="12"/>
      <c r="J516" s="12"/>
      <c r="K516" s="12"/>
      <c r="L516" s="12"/>
      <c r="M516" s="12"/>
      <c r="N516" s="12"/>
      <c r="O516" s="12"/>
      <c r="P516" s="12"/>
      <c r="Q516" s="12"/>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12.75">
      <c r="B519" s="12"/>
      <c r="C519" s="12"/>
      <c r="D519" s="12"/>
      <c r="E519" s="12"/>
      <c r="F519" s="12"/>
      <c r="G519" s="12"/>
      <c r="H519" s="12"/>
      <c r="I519" s="12"/>
      <c r="J519" s="12"/>
      <c r="K519" s="12"/>
      <c r="L519" s="12"/>
      <c r="M519" s="12"/>
      <c r="N519" s="12"/>
      <c r="O519" s="12"/>
      <c r="P519" s="12"/>
      <c r="Q519" s="12"/>
    </row>
    <row r="520" spans="2:17" ht="12.75">
      <c r="B520" s="12"/>
      <c r="C520" s="12"/>
      <c r="D520" s="12"/>
      <c r="E520" s="12"/>
      <c r="F520" s="12"/>
      <c r="G520" s="12"/>
      <c r="H520" s="12"/>
      <c r="I520" s="12"/>
      <c r="J520" s="12"/>
      <c r="K520" s="12"/>
      <c r="L520" s="12"/>
      <c r="M520" s="12"/>
      <c r="N520" s="12"/>
      <c r="O520" s="12"/>
      <c r="P520" s="12"/>
      <c r="Q520" s="12"/>
    </row>
    <row r="521" spans="2:17" ht="12.75">
      <c r="B521" s="12"/>
      <c r="C521" s="12"/>
      <c r="D521" s="12"/>
      <c r="E521" s="12"/>
      <c r="F521" s="12"/>
      <c r="G521" s="12"/>
      <c r="H521" s="12"/>
      <c r="I521" s="12"/>
      <c r="J521" s="12"/>
      <c r="K521" s="12"/>
      <c r="L521" s="12"/>
      <c r="M521" s="12"/>
      <c r="N521" s="12"/>
      <c r="O521" s="12"/>
      <c r="P521" s="12"/>
      <c r="Q521" s="12"/>
    </row>
    <row r="522" spans="2:17" ht="12.75">
      <c r="B522" s="12"/>
      <c r="C522" s="12"/>
      <c r="D522" s="12"/>
      <c r="E522" s="12"/>
      <c r="F522" s="12"/>
      <c r="G522" s="12"/>
      <c r="H522" s="12"/>
      <c r="I522" s="12"/>
      <c r="J522" s="12"/>
      <c r="K522" s="12"/>
      <c r="L522" s="12"/>
      <c r="M522" s="12"/>
      <c r="N522" s="12"/>
      <c r="O522" s="12"/>
      <c r="P522" s="12"/>
      <c r="Q522" s="12"/>
    </row>
    <row r="523" spans="2:17" ht="12.75">
      <c r="B523" s="12"/>
      <c r="C523" s="12"/>
      <c r="D523" s="12"/>
      <c r="E523" s="12"/>
      <c r="F523" s="12"/>
      <c r="G523" s="12"/>
      <c r="H523" s="12"/>
      <c r="I523" s="12"/>
      <c r="J523" s="12"/>
      <c r="K523" s="12"/>
      <c r="L523" s="12"/>
      <c r="M523" s="12"/>
      <c r="N523" s="12"/>
      <c r="O523" s="12"/>
      <c r="P523" s="12"/>
      <c r="Q523" s="12"/>
    </row>
    <row r="524" spans="2:17" ht="12.75">
      <c r="B524" s="12"/>
      <c r="C524" s="12"/>
      <c r="D524" s="12"/>
      <c r="E524" s="12"/>
      <c r="F524" s="12"/>
      <c r="G524" s="12"/>
      <c r="H524" s="12"/>
      <c r="I524" s="12"/>
      <c r="J524" s="12"/>
      <c r="K524" s="12"/>
      <c r="L524" s="12"/>
      <c r="M524" s="12"/>
      <c r="N524" s="12"/>
      <c r="O524" s="12"/>
      <c r="P524" s="12"/>
      <c r="Q524" s="12"/>
    </row>
    <row r="525" spans="2:17" ht="12.75">
      <c r="B525" s="12"/>
      <c r="C525" s="12"/>
      <c r="D525" s="12"/>
      <c r="E525" s="12"/>
      <c r="F525" s="12"/>
      <c r="G525" s="12"/>
      <c r="H525" s="12"/>
      <c r="I525" s="12"/>
      <c r="J525" s="12"/>
      <c r="K525" s="12"/>
      <c r="L525" s="12"/>
      <c r="M525" s="12"/>
      <c r="N525" s="12"/>
      <c r="O525" s="12"/>
      <c r="P525" s="12"/>
      <c r="Q525" s="12"/>
    </row>
    <row r="526" spans="2:17" ht="12.75">
      <c r="B526" s="12"/>
      <c r="C526" s="12"/>
      <c r="D526" s="12"/>
      <c r="E526" s="12"/>
      <c r="F526" s="12"/>
      <c r="G526" s="12"/>
      <c r="H526" s="12"/>
      <c r="I526" s="12"/>
      <c r="J526" s="12"/>
      <c r="K526" s="12"/>
      <c r="L526" s="12"/>
      <c r="M526" s="12"/>
      <c r="N526" s="12"/>
      <c r="O526" s="12"/>
      <c r="P526" s="12"/>
      <c r="Q526" s="12"/>
    </row>
    <row r="527" spans="2:17" ht="12.75">
      <c r="B527" s="12"/>
      <c r="C527" s="12"/>
      <c r="D527" s="12"/>
      <c r="E527" s="12"/>
      <c r="F527" s="12"/>
      <c r="G527" s="12"/>
      <c r="H527" s="12"/>
      <c r="I527" s="12"/>
      <c r="J527" s="12"/>
      <c r="K527" s="12"/>
      <c r="L527" s="12"/>
      <c r="M527" s="12"/>
      <c r="N527" s="12"/>
      <c r="O527" s="12"/>
      <c r="P527" s="12"/>
      <c r="Q527" s="12"/>
    </row>
    <row r="528" spans="2:17" ht="12.75">
      <c r="B528" s="12"/>
      <c r="C528" s="12"/>
      <c r="D528" s="12"/>
      <c r="E528" s="12"/>
      <c r="F528" s="12"/>
      <c r="G528" s="12"/>
      <c r="H528" s="12"/>
      <c r="I528" s="12"/>
      <c r="J528" s="12"/>
      <c r="K528" s="12"/>
      <c r="L528" s="12"/>
      <c r="M528" s="12"/>
      <c r="N528" s="12"/>
      <c r="O528" s="12"/>
      <c r="P528" s="12"/>
      <c r="Q528" s="12"/>
    </row>
    <row r="529" spans="2:17" ht="12.75">
      <c r="B529" s="12"/>
      <c r="C529" s="12"/>
      <c r="D529" s="12"/>
      <c r="E529" s="12"/>
      <c r="F529" s="12"/>
      <c r="G529" s="12"/>
      <c r="H529" s="12"/>
      <c r="I529" s="12"/>
      <c r="J529" s="12"/>
      <c r="K529" s="12"/>
      <c r="L529" s="12"/>
      <c r="M529" s="12"/>
      <c r="N529" s="12"/>
      <c r="O529" s="12"/>
      <c r="P529" s="12"/>
      <c r="Q529" s="12"/>
    </row>
    <row r="530" spans="2:17" ht="12.75">
      <c r="B530" s="12"/>
      <c r="C530" s="12"/>
      <c r="D530" s="12"/>
      <c r="E530" s="12"/>
      <c r="F530" s="12"/>
      <c r="G530" s="12"/>
      <c r="H530" s="12"/>
      <c r="I530" s="12"/>
      <c r="J530" s="12"/>
      <c r="K530" s="12"/>
      <c r="L530" s="12"/>
      <c r="M530" s="12"/>
      <c r="N530" s="12"/>
      <c r="O530" s="12"/>
      <c r="P530" s="12"/>
      <c r="Q530" s="12"/>
    </row>
    <row r="531" spans="2:17" ht="12.75">
      <c r="B531" s="12"/>
      <c r="C531" s="12"/>
      <c r="D531" s="12"/>
      <c r="E531" s="12"/>
      <c r="F531" s="12"/>
      <c r="G531" s="12"/>
      <c r="H531" s="12"/>
      <c r="I531" s="12"/>
      <c r="J531" s="12"/>
      <c r="K531" s="12"/>
      <c r="L531" s="12"/>
      <c r="M531" s="12"/>
      <c r="N531" s="12"/>
      <c r="O531" s="12"/>
      <c r="P531" s="12"/>
      <c r="Q531" s="12"/>
    </row>
    <row r="532" spans="2:17" ht="12.75">
      <c r="B532" s="12"/>
      <c r="C532" s="12"/>
      <c r="D532" s="12"/>
      <c r="E532" s="12"/>
      <c r="F532" s="12"/>
      <c r="G532" s="12"/>
      <c r="H532" s="12"/>
      <c r="I532" s="12"/>
      <c r="J532" s="12"/>
      <c r="K532" s="12"/>
      <c r="L532" s="12"/>
      <c r="M532" s="12"/>
      <c r="N532" s="12"/>
      <c r="O532" s="12"/>
      <c r="P532" s="12"/>
      <c r="Q532" s="12"/>
    </row>
    <row r="533" spans="2:17" ht="12.75">
      <c r="B533" s="12"/>
      <c r="C533" s="12"/>
      <c r="D533" s="12"/>
      <c r="E533" s="12"/>
      <c r="F533" s="12"/>
      <c r="G533" s="12"/>
      <c r="H533" s="12"/>
      <c r="I533" s="12"/>
      <c r="J533" s="12"/>
      <c r="K533" s="12"/>
      <c r="L533" s="12"/>
      <c r="M533" s="12"/>
      <c r="N533" s="12"/>
      <c r="O533" s="12"/>
      <c r="P533" s="12"/>
      <c r="Q533" s="12"/>
    </row>
    <row r="534" spans="2:17" ht="12.75">
      <c r="B534" s="12"/>
      <c r="C534" s="12"/>
      <c r="D534" s="12"/>
      <c r="E534" s="12"/>
      <c r="F534" s="12"/>
      <c r="G534" s="12"/>
      <c r="H534" s="12"/>
      <c r="I534" s="12"/>
      <c r="J534" s="12"/>
      <c r="K534" s="12"/>
      <c r="L534" s="12"/>
      <c r="M534" s="12"/>
      <c r="N534" s="12"/>
      <c r="O534" s="12"/>
      <c r="P534" s="12"/>
      <c r="Q534" s="12"/>
    </row>
    <row r="535" spans="2:17" ht="12.75">
      <c r="B535" s="12"/>
      <c r="C535" s="12"/>
      <c r="D535" s="12"/>
      <c r="E535" s="12"/>
      <c r="F535" s="12"/>
      <c r="G535" s="12"/>
      <c r="H535" s="12"/>
      <c r="I535" s="12"/>
      <c r="J535" s="12"/>
      <c r="K535" s="12"/>
      <c r="L535" s="12"/>
      <c r="M535" s="12"/>
      <c r="N535" s="12"/>
      <c r="O535" s="12"/>
      <c r="P535" s="12"/>
      <c r="Q535" s="12"/>
    </row>
    <row r="536" spans="2:17" ht="12.75">
      <c r="B536" s="12"/>
      <c r="C536" s="12"/>
      <c r="D536" s="12"/>
      <c r="E536" s="12"/>
      <c r="F536" s="12"/>
      <c r="G536" s="12"/>
      <c r="H536" s="12"/>
      <c r="I536" s="12"/>
      <c r="J536" s="12"/>
      <c r="K536" s="12"/>
      <c r="L536" s="12"/>
      <c r="M536" s="12"/>
      <c r="N536" s="12"/>
      <c r="O536" s="12"/>
      <c r="P536" s="12"/>
      <c r="Q536" s="12"/>
    </row>
    <row r="537" spans="2:17" ht="12.75">
      <c r="B537" s="12"/>
      <c r="C537" s="12"/>
      <c r="D537" s="12"/>
      <c r="E537" s="12"/>
      <c r="F537" s="12"/>
      <c r="G537" s="12"/>
      <c r="H537" s="12"/>
      <c r="I537" s="12"/>
      <c r="J537" s="12"/>
      <c r="K537" s="12"/>
      <c r="L537" s="12"/>
      <c r="M537" s="12"/>
      <c r="N537" s="12"/>
      <c r="O537" s="12"/>
      <c r="P537" s="12"/>
      <c r="Q537" s="12"/>
    </row>
    <row r="538" spans="2:17" ht="12.75">
      <c r="B538" s="12"/>
      <c r="C538" s="12"/>
      <c r="D538" s="12"/>
      <c r="E538" s="12"/>
      <c r="F538" s="12"/>
      <c r="G538" s="12"/>
      <c r="H538" s="12"/>
      <c r="I538" s="12"/>
      <c r="J538" s="12"/>
      <c r="K538" s="12"/>
      <c r="L538" s="12"/>
      <c r="M538" s="12"/>
      <c r="N538" s="12"/>
      <c r="O538" s="12"/>
      <c r="P538" s="12"/>
      <c r="Q538" s="12"/>
    </row>
    <row r="539" spans="2:17" ht="12.75">
      <c r="B539" s="12"/>
      <c r="C539" s="12"/>
      <c r="D539" s="12"/>
      <c r="E539" s="12"/>
      <c r="F539" s="12"/>
      <c r="G539" s="12"/>
      <c r="H539" s="12"/>
      <c r="I539" s="12"/>
      <c r="J539" s="12"/>
      <c r="K539" s="12"/>
      <c r="L539" s="12"/>
      <c r="M539" s="12"/>
      <c r="N539" s="12"/>
      <c r="O539" s="12"/>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12"/>
      <c r="E541" s="12"/>
      <c r="F541" s="12"/>
      <c r="G541" s="12"/>
      <c r="H541" s="12"/>
      <c r="I541" s="12"/>
      <c r="J541" s="12"/>
      <c r="K541" s="12"/>
      <c r="L541" s="12"/>
      <c r="M541" s="12"/>
      <c r="N541" s="12"/>
      <c r="O541" s="12"/>
      <c r="P541" s="12"/>
      <c r="Q541" s="12"/>
    </row>
    <row r="542" spans="2:17" ht="12.75">
      <c r="B542" s="12"/>
      <c r="C542" s="12"/>
      <c r="D542" s="12"/>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12"/>
      <c r="E544" s="12"/>
      <c r="F544" s="12"/>
      <c r="G544" s="12"/>
      <c r="H544" s="12"/>
      <c r="I544" s="12"/>
      <c r="J544" s="12"/>
      <c r="K544" s="12"/>
      <c r="L544" s="12"/>
      <c r="M544" s="12"/>
      <c r="N544" s="12"/>
      <c r="O544" s="12"/>
      <c r="P544" s="12"/>
      <c r="Q544" s="12"/>
    </row>
    <row r="545" spans="2:17" ht="12.75">
      <c r="B545" s="12"/>
      <c r="C545" s="12"/>
      <c r="D545" s="12"/>
      <c r="E545" s="12"/>
      <c r="F545" s="12"/>
      <c r="G545" s="12"/>
      <c r="H545" s="12"/>
      <c r="I545" s="12"/>
      <c r="J545" s="12"/>
      <c r="K545" s="12"/>
      <c r="L545" s="12"/>
      <c r="M545" s="12"/>
      <c r="N545" s="12"/>
      <c r="O545" s="12"/>
      <c r="P545" s="12"/>
      <c r="Q545" s="12"/>
    </row>
    <row r="546" spans="2:17" ht="12.75">
      <c r="B546" s="12"/>
      <c r="C546" s="12"/>
      <c r="D546" s="12"/>
      <c r="E546" s="12"/>
      <c r="F546" s="12"/>
      <c r="G546" s="12"/>
      <c r="H546" s="12"/>
      <c r="I546" s="12"/>
      <c r="J546" s="12"/>
      <c r="K546" s="12"/>
      <c r="L546" s="12"/>
      <c r="M546" s="12"/>
      <c r="N546" s="12"/>
      <c r="O546" s="12"/>
      <c r="P546" s="12"/>
      <c r="Q546" s="12"/>
    </row>
    <row r="547" spans="2:17" ht="12.75">
      <c r="B547" s="12"/>
      <c r="C547" s="12"/>
      <c r="D547" s="12"/>
      <c r="E547" s="12"/>
      <c r="F547" s="12"/>
      <c r="G547" s="12"/>
      <c r="H547" s="12"/>
      <c r="I547" s="12"/>
      <c r="J547" s="12"/>
      <c r="K547" s="12"/>
      <c r="L547" s="12"/>
      <c r="M547" s="12"/>
      <c r="N547" s="12"/>
      <c r="O547" s="12"/>
      <c r="P547" s="12"/>
      <c r="Q547" s="12"/>
    </row>
    <row r="548" spans="2:17" ht="12.75">
      <c r="B548" s="12"/>
      <c r="C548" s="12"/>
      <c r="D548" s="12"/>
      <c r="E548" s="12"/>
      <c r="F548" s="12"/>
      <c r="G548" s="12"/>
      <c r="H548" s="12"/>
      <c r="I548" s="12"/>
      <c r="J548" s="12"/>
      <c r="K548" s="12"/>
      <c r="L548" s="12"/>
      <c r="M548" s="12"/>
      <c r="N548" s="12"/>
      <c r="O548" s="12"/>
      <c r="P548" s="12"/>
      <c r="Q548" s="12"/>
    </row>
    <row r="549" spans="2:17" ht="12.75">
      <c r="B549" s="12"/>
      <c r="C549" s="12"/>
      <c r="D549" s="12"/>
      <c r="E549" s="12"/>
      <c r="F549" s="12"/>
      <c r="G549" s="12"/>
      <c r="H549" s="12"/>
      <c r="I549" s="12"/>
      <c r="J549" s="12"/>
      <c r="K549" s="12"/>
      <c r="L549" s="12"/>
      <c r="M549" s="12"/>
      <c r="N549" s="12"/>
      <c r="O549" s="12"/>
      <c r="P549" s="12"/>
      <c r="Q549" s="12"/>
    </row>
    <row r="550" spans="2:17" ht="12.75">
      <c r="B550" s="12"/>
      <c r="C550" s="12"/>
      <c r="D550" s="12"/>
      <c r="E550" s="12"/>
      <c r="F550" s="12"/>
      <c r="G550" s="12"/>
      <c r="H550" s="12"/>
      <c r="I550" s="12"/>
      <c r="J550" s="12"/>
      <c r="K550" s="12"/>
      <c r="L550" s="12"/>
      <c r="M550" s="12"/>
      <c r="N550" s="12"/>
      <c r="O550" s="12"/>
      <c r="P550" s="12"/>
      <c r="Q550" s="12"/>
    </row>
    <row r="551" spans="2:17" ht="12.75">
      <c r="B551" s="12"/>
      <c r="C551" s="12"/>
      <c r="D551" s="12"/>
      <c r="E551" s="12"/>
      <c r="F551" s="12"/>
      <c r="G551" s="12"/>
      <c r="H551" s="12"/>
      <c r="I551" s="12"/>
      <c r="J551" s="12"/>
      <c r="K551" s="12"/>
      <c r="L551" s="12"/>
      <c r="M551" s="12"/>
      <c r="N551" s="12"/>
      <c r="O551" s="12"/>
      <c r="P551" s="12"/>
      <c r="Q551" s="12"/>
    </row>
    <row r="552" spans="2:17" ht="12.75">
      <c r="B552" s="12"/>
      <c r="C552" s="12"/>
      <c r="D552" s="12"/>
      <c r="E552" s="12"/>
      <c r="F552" s="12"/>
      <c r="G552" s="12"/>
      <c r="H552" s="12"/>
      <c r="I552" s="12"/>
      <c r="J552" s="12"/>
      <c r="K552" s="12"/>
      <c r="L552" s="12"/>
      <c r="M552" s="12"/>
      <c r="N552" s="12"/>
      <c r="O552" s="12"/>
      <c r="P552" s="12"/>
      <c r="Q552" s="12"/>
    </row>
    <row r="553" spans="2:17" ht="12.75">
      <c r="B553" s="12"/>
      <c r="C553" s="12"/>
      <c r="D553" s="12"/>
      <c r="E553" s="12"/>
      <c r="F553" s="12"/>
      <c r="G553" s="12"/>
      <c r="H553" s="12"/>
      <c r="I553" s="12"/>
      <c r="J553" s="12"/>
      <c r="K553" s="12"/>
      <c r="L553" s="12"/>
      <c r="M553" s="12"/>
      <c r="N553" s="12"/>
      <c r="O553" s="12"/>
      <c r="P553" s="12"/>
      <c r="Q553" s="12"/>
    </row>
    <row r="554" spans="2:17" ht="12.75">
      <c r="B554" s="12"/>
      <c r="C554" s="12"/>
      <c r="D554" s="12"/>
      <c r="E554" s="12"/>
      <c r="F554" s="12"/>
      <c r="G554" s="12"/>
      <c r="H554" s="12"/>
      <c r="I554" s="12"/>
      <c r="J554" s="12"/>
      <c r="K554" s="12"/>
      <c r="L554" s="12"/>
      <c r="M554" s="12"/>
      <c r="N554" s="12"/>
      <c r="O554" s="12"/>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12"/>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12.75">
      <c r="B558" s="12"/>
      <c r="C558" s="12"/>
      <c r="D558" s="12"/>
      <c r="E558" s="12"/>
      <c r="F558" s="12"/>
      <c r="G558" s="12"/>
      <c r="H558" s="12"/>
      <c r="I558" s="12"/>
      <c r="J558" s="12"/>
      <c r="K558" s="12"/>
      <c r="L558" s="12"/>
      <c r="M558" s="12"/>
      <c r="N558" s="12"/>
      <c r="O558" s="12"/>
      <c r="P558" s="12"/>
      <c r="Q558" s="12"/>
    </row>
    <row r="559" spans="2:17" ht="12.75">
      <c r="B559" s="12"/>
      <c r="C559" s="12"/>
      <c r="D559" s="12"/>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12"/>
      <c r="N560" s="12"/>
      <c r="O560" s="12"/>
      <c r="P560" s="12"/>
      <c r="Q560" s="12"/>
    </row>
    <row r="561" spans="2:17" ht="12.75">
      <c r="B561" s="12"/>
      <c r="C561" s="12"/>
      <c r="D561" s="12"/>
      <c r="E561" s="12"/>
      <c r="F561" s="12"/>
      <c r="G561" s="12"/>
      <c r="H561" s="12"/>
      <c r="I561" s="12"/>
      <c r="J561" s="12"/>
      <c r="K561" s="12"/>
      <c r="L561" s="12"/>
      <c r="M561" s="12"/>
      <c r="N561" s="12"/>
      <c r="O561" s="12"/>
      <c r="P561" s="12"/>
      <c r="Q561" s="12"/>
    </row>
    <row r="562" spans="2:17" ht="12.75">
      <c r="B562" s="12"/>
      <c r="C562" s="12"/>
      <c r="D562" s="12"/>
      <c r="E562" s="12"/>
      <c r="F562" s="12"/>
      <c r="G562" s="12"/>
      <c r="H562" s="12"/>
      <c r="I562" s="12"/>
      <c r="J562" s="12"/>
      <c r="K562" s="12"/>
      <c r="L562" s="12"/>
      <c r="M562" s="12"/>
      <c r="N562" s="12"/>
      <c r="O562" s="12"/>
      <c r="P562" s="12"/>
      <c r="Q562" s="12"/>
    </row>
    <row r="563" spans="2:17" ht="12.75">
      <c r="B563" s="12"/>
      <c r="C563" s="12"/>
      <c r="D563" s="12"/>
      <c r="E563" s="12"/>
      <c r="F563" s="12"/>
      <c r="G563" s="12"/>
      <c r="H563" s="12"/>
      <c r="I563" s="12"/>
      <c r="J563" s="12"/>
      <c r="K563" s="12"/>
      <c r="L563" s="12"/>
      <c r="M563" s="12"/>
      <c r="N563" s="12"/>
      <c r="O563" s="12"/>
      <c r="P563" s="12"/>
      <c r="Q563" s="12"/>
    </row>
    <row r="564" spans="2:17" ht="12.75">
      <c r="B564" s="12"/>
      <c r="C564" s="12"/>
      <c r="D564" s="12"/>
      <c r="E564" s="12"/>
      <c r="F564" s="12"/>
      <c r="G564" s="12"/>
      <c r="H564" s="12"/>
      <c r="I564" s="12"/>
      <c r="J564" s="12"/>
      <c r="K564" s="12"/>
      <c r="L564" s="12"/>
      <c r="M564" s="12"/>
      <c r="N564" s="12"/>
      <c r="O564" s="12"/>
      <c r="P564" s="12"/>
      <c r="Q564" s="12"/>
    </row>
    <row r="565" spans="2:17" ht="12.75">
      <c r="B565" s="12"/>
      <c r="C565" s="12"/>
      <c r="D565" s="12"/>
      <c r="E565" s="12"/>
      <c r="F565" s="12"/>
      <c r="G565" s="12"/>
      <c r="H565" s="12"/>
      <c r="I565" s="12"/>
      <c r="J565" s="12"/>
      <c r="K565" s="12"/>
      <c r="L565" s="12"/>
      <c r="M565" s="12"/>
      <c r="N565" s="12"/>
      <c r="O565" s="12"/>
      <c r="P565" s="12"/>
      <c r="Q565" s="12"/>
    </row>
    <row r="566" spans="2:17" ht="12.75">
      <c r="B566" s="12"/>
      <c r="C566" s="12"/>
      <c r="D566" s="12"/>
      <c r="E566" s="12"/>
      <c r="F566" s="12"/>
      <c r="G566" s="12"/>
      <c r="H566" s="12"/>
      <c r="I566" s="12"/>
      <c r="J566" s="12"/>
      <c r="K566" s="12"/>
      <c r="L566" s="12"/>
      <c r="M566" s="12"/>
      <c r="N566" s="12"/>
      <c r="O566" s="12"/>
      <c r="P566" s="12"/>
      <c r="Q566" s="12"/>
    </row>
  </sheetData>
  <mergeCells count="155">
    <mergeCell ref="L141:M141"/>
    <mergeCell ref="D108:O108"/>
    <mergeCell ref="D112:O112"/>
    <mergeCell ref="E46:O46"/>
    <mergeCell ref="E80:O80"/>
    <mergeCell ref="E82:O82"/>
    <mergeCell ref="E86:O86"/>
    <mergeCell ref="E74:O74"/>
    <mergeCell ref="E76:M76"/>
    <mergeCell ref="D66:O66"/>
    <mergeCell ref="D88:O88"/>
    <mergeCell ref="D100:O100"/>
    <mergeCell ref="D92:O92"/>
    <mergeCell ref="E106:O106"/>
    <mergeCell ref="E104:O104"/>
    <mergeCell ref="F30:G30"/>
    <mergeCell ref="E39:O39"/>
    <mergeCell ref="E33:O33"/>
    <mergeCell ref="E35:O35"/>
    <mergeCell ref="E37:O37"/>
    <mergeCell ref="F22:G22"/>
    <mergeCell ref="F23:G23"/>
    <mergeCell ref="F24:G24"/>
    <mergeCell ref="F25:G25"/>
    <mergeCell ref="F17:G17"/>
    <mergeCell ref="F18:G18"/>
    <mergeCell ref="F19:G19"/>
    <mergeCell ref="F21:G21"/>
    <mergeCell ref="F20:G20"/>
    <mergeCell ref="F13:G13"/>
    <mergeCell ref="F14:G14"/>
    <mergeCell ref="F15:G15"/>
    <mergeCell ref="F16:G16"/>
    <mergeCell ref="H17:O17"/>
    <mergeCell ref="H18:O18"/>
    <mergeCell ref="H19:O19"/>
    <mergeCell ref="H20:O20"/>
    <mergeCell ref="H13:O13"/>
    <mergeCell ref="H14:O14"/>
    <mergeCell ref="H15:O15"/>
    <mergeCell ref="H16:O16"/>
    <mergeCell ref="H21:O21"/>
    <mergeCell ref="H22:O22"/>
    <mergeCell ref="H23:O23"/>
    <mergeCell ref="H24:O24"/>
    <mergeCell ref="F285:O285"/>
    <mergeCell ref="J142:K142"/>
    <mergeCell ref="D148:O148"/>
    <mergeCell ref="L142:M142"/>
    <mergeCell ref="E275:O275"/>
    <mergeCell ref="F277:O277"/>
    <mergeCell ref="J143:K143"/>
    <mergeCell ref="L143:M143"/>
    <mergeCell ref="F271:O271"/>
    <mergeCell ref="F241:O241"/>
    <mergeCell ref="H25:O25"/>
    <mergeCell ref="H26:O26"/>
    <mergeCell ref="H27:O27"/>
    <mergeCell ref="H28:O28"/>
    <mergeCell ref="H29:O29"/>
    <mergeCell ref="F26:G26"/>
    <mergeCell ref="F27:G27"/>
    <mergeCell ref="D62:O62"/>
    <mergeCell ref="E44:G44"/>
    <mergeCell ref="D31:O31"/>
    <mergeCell ref="E48:O48"/>
    <mergeCell ref="E50:O50"/>
    <mergeCell ref="F28:G28"/>
    <mergeCell ref="F29:G29"/>
    <mergeCell ref="E291:O291"/>
    <mergeCell ref="E289:O289"/>
    <mergeCell ref="I305:K305"/>
    <mergeCell ref="M305:O305"/>
    <mergeCell ref="D293:O293"/>
    <mergeCell ref="D297:O297"/>
    <mergeCell ref="E303:O303"/>
    <mergeCell ref="F239:O239"/>
    <mergeCell ref="D414:O414"/>
    <mergeCell ref="D404:O404"/>
    <mergeCell ref="D400:O400"/>
    <mergeCell ref="E321:G321"/>
    <mergeCell ref="I318:K318"/>
    <mergeCell ref="M318:O318"/>
    <mergeCell ref="I344:K344"/>
    <mergeCell ref="M344:O344"/>
    <mergeCell ref="F287:O287"/>
    <mergeCell ref="F279:O279"/>
    <mergeCell ref="F281:O281"/>
    <mergeCell ref="F283:O283"/>
    <mergeCell ref="G257:O257"/>
    <mergeCell ref="F259:O259"/>
    <mergeCell ref="F263:O263"/>
    <mergeCell ref="F261:O261"/>
    <mergeCell ref="F267:O267"/>
    <mergeCell ref="F269:O269"/>
    <mergeCell ref="D434:O434"/>
    <mergeCell ref="D9:O9"/>
    <mergeCell ref="D68:O68"/>
    <mergeCell ref="D96:O96"/>
    <mergeCell ref="D64:O64"/>
    <mergeCell ref="D58:O58"/>
    <mergeCell ref="D54:O54"/>
    <mergeCell ref="D11:O11"/>
    <mergeCell ref="D191:O191"/>
    <mergeCell ref="E43:J43"/>
    <mergeCell ref="D514:O514"/>
    <mergeCell ref="D475:O475"/>
    <mergeCell ref="D495:O495"/>
    <mergeCell ref="D432:O432"/>
    <mergeCell ref="D436:O436"/>
    <mergeCell ref="D440:O440"/>
    <mergeCell ref="D461:O461"/>
    <mergeCell ref="D481:O481"/>
    <mergeCell ref="D489:K489"/>
    <mergeCell ref="E446:O446"/>
    <mergeCell ref="M175:O175"/>
    <mergeCell ref="D152:O152"/>
    <mergeCell ref="D154:O154"/>
    <mergeCell ref="D162:O162"/>
    <mergeCell ref="D160:O160"/>
    <mergeCell ref="D156:O156"/>
    <mergeCell ref="E243:O243"/>
    <mergeCell ref="D187:O187"/>
    <mergeCell ref="D158:O158"/>
    <mergeCell ref="E221:O221"/>
    <mergeCell ref="D166:O166"/>
    <mergeCell ref="G235:O235"/>
    <mergeCell ref="F237:O237"/>
    <mergeCell ref="D195:O195"/>
    <mergeCell ref="G233:O233"/>
    <mergeCell ref="E219:O219"/>
    <mergeCell ref="G231:O231"/>
    <mergeCell ref="E225:O225"/>
    <mergeCell ref="F227:O227"/>
    <mergeCell ref="G229:O229"/>
    <mergeCell ref="D120:O120"/>
    <mergeCell ref="D110:O110"/>
    <mergeCell ref="E326:G326"/>
    <mergeCell ref="E324:G324"/>
    <mergeCell ref="D183:O183"/>
    <mergeCell ref="I175:K175"/>
    <mergeCell ref="D168:O168"/>
    <mergeCell ref="D124:O124"/>
    <mergeCell ref="D126:O126"/>
    <mergeCell ref="D213:O213"/>
    <mergeCell ref="E327:G327"/>
    <mergeCell ref="E308:G308"/>
    <mergeCell ref="E310:G310"/>
    <mergeCell ref="E316:O316"/>
    <mergeCell ref="E325:G325"/>
    <mergeCell ref="E323:G323"/>
    <mergeCell ref="F249:O249"/>
    <mergeCell ref="F251:O251"/>
    <mergeCell ref="G253:O253"/>
    <mergeCell ref="G255:O255"/>
  </mergeCells>
  <printOptions horizontalCentered="1"/>
  <pageMargins left="0.5" right="0.5" top="0.5" bottom="0.5" header="0.5" footer="0.5"/>
  <pageSetup fitToHeight="0" fitToWidth="1" horizontalDpi="600" verticalDpi="600" orientation="portrait" paperSize="9" scale="92" r:id="rId1"/>
  <rowBreaks count="6" manualBreakCount="6">
    <brk id="120" min="1" max="14" man="1"/>
    <brk id="162" min="1" max="14" man="1"/>
    <brk id="213" min="1" max="14" man="1"/>
    <brk id="249" min="1" max="14" man="1"/>
    <brk id="285" min="1" max="14" man="1"/>
    <brk id="32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PNSB</cp:lastModifiedBy>
  <cp:lastPrinted>2006-05-26T08:21:19Z</cp:lastPrinted>
  <dcterms:created xsi:type="dcterms:W3CDTF">2000-01-17T02:48:59Z</dcterms:created>
  <dcterms:modified xsi:type="dcterms:W3CDTF">2006-05-26T08:57:27Z</dcterms:modified>
  <cp:category/>
  <cp:version/>
  <cp:contentType/>
  <cp:contentStatus/>
</cp:coreProperties>
</file>